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Funcionário Simples Nacional" sheetId="1" r:id="rId1"/>
    <sheet name="Empresa Não Optante Simples" sheetId="2" r:id="rId2"/>
    <sheet name="Instruções" sheetId="3" r:id="rId3"/>
  </sheets>
  <definedNames/>
  <calcPr fullCalcOnLoad="1"/>
</workbook>
</file>

<file path=xl/sharedStrings.xml><?xml version="1.0" encoding="utf-8"?>
<sst xmlns="http://schemas.openxmlformats.org/spreadsheetml/2006/main" count="45" uniqueCount="26">
  <si>
    <t>SALÁRIO-BASE</t>
  </si>
  <si>
    <t>CUSTOS MENSAIS</t>
  </si>
  <si>
    <t>FGTS Salário</t>
  </si>
  <si>
    <t>INSS</t>
  </si>
  <si>
    <t>FÉRIAS 1/12</t>
  </si>
  <si>
    <t>AUXIÍLIO REFEIÇÃO</t>
  </si>
  <si>
    <t>AUXIÍLIO ALIMENTAÇÃO</t>
  </si>
  <si>
    <t>PLANO DE SAÚDE</t>
  </si>
  <si>
    <t>OUTROS BENEFÍCIOS</t>
  </si>
  <si>
    <t>1/3 FÉRIAS 1/12</t>
  </si>
  <si>
    <t>13º SALÁRIO 1/12</t>
  </si>
  <si>
    <t>FGTS FÉRIAS 1/12</t>
  </si>
  <si>
    <t>FGTS 1/3 FÉRIAS 1/12</t>
  </si>
  <si>
    <t>FGTS 13º SALÁRIO 1/12</t>
  </si>
  <si>
    <t>AVISO PRÉVIO 1/12 (provisão)</t>
  </si>
  <si>
    <t>FGTS AVISO PRÉVIO 1/12  (provisão)</t>
  </si>
  <si>
    <t>MULTA FGTS 1/12  (provisão)</t>
  </si>
  <si>
    <t>TOTAL ADICIONAL</t>
  </si>
  <si>
    <t>MARGEM DE SEGURANÇA MENSAL</t>
  </si>
  <si>
    <t>OBS. : Opcional, em caso de hora extra, substituição de funcionário</t>
  </si>
  <si>
    <t xml:space="preserve">                       Planilha de Custo de Funcionário</t>
  </si>
  <si>
    <t xml:space="preserve">                Planilha de Custo de Funcionário</t>
  </si>
  <si>
    <t>EC Contábil &amp; Assessoria Empresarial | www.eccontabilassessoria.com.br | +55 (11) 4685-3396</t>
  </si>
  <si>
    <r>
      <t xml:space="preserve">                </t>
    </r>
    <r>
      <rPr>
        <b/>
        <sz val="18"/>
        <color indexed="10"/>
        <rFont val="Arial"/>
        <family val="2"/>
      </rPr>
      <t>Planilha de Custo de Funcionário</t>
    </r>
  </si>
  <si>
    <t xml:space="preserve">1/12 FÉRIAS + 1/3 </t>
  </si>
  <si>
    <t>OBS. : Opcional, em caso de hora extra, substituição de funcionário, variações.</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</si>
</sst>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 #,##0.00_-;\-&quot;R$&quot;\ * #,##0.00_-;_-&quot;R$&quot;\ * &quot;-&quot;??_-;_-@"/>
    <numFmt numFmtId="165" formatCode="&quot;Sim&quot;;&quot;Sim&quot;;&quot;Não&quot;"/>
    <numFmt numFmtId="166" formatCode="&quot;Verdadeiro&quot;;&quot;Verdadeiro&quot;;&quot;Falso&quot;"/>
    <numFmt numFmtId="167" formatCode="&quot;Ativar&quot;;&quot;Ativar&quot;;&quot;Desativar&quot;"/>
    <numFmt numFmtId="168" formatCode="[$€-2]\ #,##0.00_);[Red]\([$€-2]\ #,##0.00\)"/>
  </numFmts>
  <fonts count="80">
    <font>
      <sz val="12"/>
      <color theme="1"/>
      <name val="Arial"/>
      <family val="0"/>
    </font>
    <font>
      <sz val="11"/>
      <color indexed="8"/>
      <name val="Calibri"/>
      <family val="2"/>
    </font>
    <font>
      <sz val="12"/>
      <name val="Arial"/>
      <family val="0"/>
    </font>
    <font>
      <b/>
      <sz val="18"/>
      <color indexed="10"/>
      <name val="Arial"/>
      <family val="2"/>
    </font>
    <font>
      <b/>
      <sz val="11"/>
      <name val="Arial"/>
      <family val="2"/>
    </font>
    <font>
      <sz val="10"/>
      <name val="Arial"/>
      <family val="2"/>
    </font>
    <font>
      <sz val="11"/>
      <name val="Arial"/>
      <family val="2"/>
    </font>
    <font>
      <sz val="1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8"/>
      <name val="Calibri"/>
      <family val="2"/>
    </font>
    <font>
      <b/>
      <sz val="15"/>
      <color indexed="8"/>
      <name val="Calibri"/>
      <family val="2"/>
    </font>
    <font>
      <b/>
      <sz val="13"/>
      <color indexed="8"/>
      <name val="Calibri"/>
      <family val="2"/>
    </font>
    <font>
      <b/>
      <sz val="11"/>
      <color indexed="8"/>
      <name val="Calibri"/>
      <family val="2"/>
    </font>
    <font>
      <b/>
      <sz val="18"/>
      <color indexed="40"/>
      <name val="Arial"/>
      <family val="0"/>
    </font>
    <font>
      <sz val="14"/>
      <color indexed="8"/>
      <name val="Arial"/>
      <family val="0"/>
    </font>
    <font>
      <sz val="14"/>
      <color indexed="8"/>
      <name val="Calibri"/>
      <family val="0"/>
    </font>
    <font>
      <sz val="12"/>
      <color indexed="8"/>
      <name val="Calibri"/>
      <family val="0"/>
    </font>
    <font>
      <b/>
      <sz val="14"/>
      <color indexed="9"/>
      <name val="Arial"/>
      <family val="0"/>
    </font>
    <font>
      <sz val="14"/>
      <color indexed="9"/>
      <name val="Arial"/>
      <family val="0"/>
    </font>
    <font>
      <b/>
      <sz val="11"/>
      <color indexed="9"/>
      <name val="Arial"/>
      <family val="0"/>
    </font>
    <font>
      <sz val="14"/>
      <color indexed="62"/>
      <name val="Arial"/>
      <family val="0"/>
    </font>
    <font>
      <i/>
      <sz val="14"/>
      <color indexed="62"/>
      <name val="Arial"/>
      <family val="0"/>
    </font>
    <font>
      <b/>
      <sz val="20"/>
      <color indexed="9"/>
      <name val="Calibri"/>
      <family val="2"/>
    </font>
    <font>
      <sz val="10"/>
      <color indexed="63"/>
      <name val="Arial"/>
      <family val="2"/>
    </font>
    <font>
      <b/>
      <sz val="12"/>
      <color indexed="9"/>
      <name val="Arial"/>
      <family val="0"/>
    </font>
    <font>
      <b/>
      <sz val="12"/>
      <color indexed="62"/>
      <name val="Arial"/>
      <family val="0"/>
    </font>
    <font>
      <sz val="12"/>
      <color indexed="10"/>
      <name val="Arial"/>
      <family val="2"/>
    </font>
    <font>
      <sz val="9"/>
      <color indexed="9"/>
      <name val="Arial"/>
      <family val="2"/>
    </font>
    <font>
      <sz val="18"/>
      <color indexed="49"/>
      <name val="Calibri"/>
      <family val="2"/>
    </font>
    <font>
      <sz val="20"/>
      <color indexed="49"/>
      <name val="Arial"/>
      <family val="2"/>
    </font>
    <font>
      <sz val="11"/>
      <color indexed="63"/>
      <name val="Arial"/>
      <family val="2"/>
    </font>
    <font>
      <b/>
      <sz val="11"/>
      <color indexed="63"/>
      <name val="Arial"/>
      <family val="2"/>
    </font>
    <font>
      <sz val="11"/>
      <color indexed="49"/>
      <name val="Arial"/>
      <family val="2"/>
    </font>
    <font>
      <u val="single"/>
      <sz val="11"/>
      <color indexed="49"/>
      <name val="Arial"/>
      <family val="2"/>
    </font>
    <font>
      <sz val="18"/>
      <color indexed="63"/>
      <name val="Arial"/>
      <family val="2"/>
    </font>
    <font>
      <sz val="14"/>
      <color indexed="63"/>
      <name val="Calibri"/>
      <family val="2"/>
    </font>
    <font>
      <b/>
      <u val="single"/>
      <sz val="11"/>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8"/>
      <color rgb="FF2687E9"/>
      <name val="Arial"/>
      <family val="0"/>
    </font>
    <font>
      <sz val="14"/>
      <color theme="1"/>
      <name val="Arial"/>
      <family val="0"/>
    </font>
    <font>
      <sz val="14"/>
      <color theme="1"/>
      <name val="Calibri"/>
      <family val="0"/>
    </font>
    <font>
      <sz val="12"/>
      <color theme="1"/>
      <name val="Calibri"/>
      <family val="0"/>
    </font>
    <font>
      <sz val="14"/>
      <color rgb="FF385A7B"/>
      <name val="Arial"/>
      <family val="0"/>
    </font>
    <font>
      <i/>
      <sz val="14"/>
      <color rgb="FF385A7B"/>
      <name val="Arial"/>
      <family val="0"/>
    </font>
    <font>
      <b/>
      <sz val="20"/>
      <color theme="0"/>
      <name val="Calibri"/>
      <family val="2"/>
    </font>
    <font>
      <b/>
      <sz val="14"/>
      <color theme="0"/>
      <name val="Arial"/>
      <family val="0"/>
    </font>
    <font>
      <b/>
      <sz val="14"/>
      <color rgb="FFFFFFFF"/>
      <name val="Arial"/>
      <family val="0"/>
    </font>
    <font>
      <sz val="14"/>
      <color rgb="FFFFFFFF"/>
      <name val="Arial"/>
      <family val="0"/>
    </font>
    <font>
      <b/>
      <sz val="11"/>
      <color theme="0"/>
      <name val="Arial"/>
      <family val="0"/>
    </font>
    <font>
      <sz val="10"/>
      <color theme="1" tint="0.15000000596046448"/>
      <name val="Arial"/>
      <family val="2"/>
    </font>
    <font>
      <b/>
      <sz val="12"/>
      <color theme="0"/>
      <name val="Arial"/>
      <family val="0"/>
    </font>
    <font>
      <b/>
      <sz val="12"/>
      <color rgb="FF385A7B"/>
      <name val="Arial"/>
      <family val="0"/>
    </font>
    <font>
      <b/>
      <sz val="18"/>
      <color rgb="FFFF0000"/>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rgb="FFF6F8FB"/>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ck">
        <color rgb="FFDCE4F4"/>
      </bottom>
    </border>
    <border>
      <left style="thin">
        <color theme="0"/>
      </left>
      <right style="thin">
        <color theme="0"/>
      </right>
      <top style="thin">
        <color theme="0"/>
      </top>
      <bottom style="thin">
        <color theme="0"/>
      </bottom>
    </border>
    <border>
      <left/>
      <right/>
      <top/>
      <bottom style="thin">
        <color rgb="FF4983BB"/>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cellStyleXfs>
  <cellXfs count="43">
    <xf numFmtId="0" fontId="0" fillId="0" borderId="0" xfId="0" applyFont="1" applyAlignment="1">
      <alignment/>
    </xf>
    <xf numFmtId="0" fontId="64" fillId="33" borderId="10" xfId="0" applyFont="1" applyFill="1" applyBorder="1" applyAlignment="1">
      <alignment vertical="center" wrapText="1"/>
    </xf>
    <xf numFmtId="0" fontId="65" fillId="0" borderId="10" xfId="0" applyFont="1" applyBorder="1" applyAlignment="1">
      <alignment/>
    </xf>
    <xf numFmtId="0" fontId="66" fillId="0" borderId="0" xfId="0" applyFont="1" applyAlignment="1">
      <alignment/>
    </xf>
    <xf numFmtId="0" fontId="0" fillId="0" borderId="0" xfId="0" applyFont="1" applyAlignment="1">
      <alignment/>
    </xf>
    <xf numFmtId="0" fontId="67" fillId="0" borderId="0" xfId="0" applyFont="1" applyAlignment="1">
      <alignment/>
    </xf>
    <xf numFmtId="0" fontId="68" fillId="33" borderId="0" xfId="0" applyFont="1" applyFill="1" applyBorder="1" applyAlignment="1">
      <alignment/>
    </xf>
    <xf numFmtId="0" fontId="69" fillId="0" borderId="0" xfId="0" applyFont="1" applyAlignment="1">
      <alignment/>
    </xf>
    <xf numFmtId="0" fontId="67" fillId="34" borderId="0" xfId="0" applyFont="1" applyFill="1" applyBorder="1" applyAlignment="1">
      <alignment/>
    </xf>
    <xf numFmtId="0" fontId="70" fillId="34" borderId="0" xfId="0" applyFont="1" applyFill="1" applyBorder="1" applyAlignment="1">
      <alignment/>
    </xf>
    <xf numFmtId="0" fontId="65" fillId="34" borderId="0" xfId="0" applyFont="1" applyFill="1" applyBorder="1" applyAlignment="1">
      <alignment/>
    </xf>
    <xf numFmtId="164" fontId="71" fillId="34" borderId="0" xfId="0" applyNumberFormat="1" applyFont="1" applyFill="1" applyBorder="1" applyAlignment="1">
      <alignment horizontal="center"/>
    </xf>
    <xf numFmtId="0" fontId="72" fillId="34" borderId="0" xfId="0" applyFont="1" applyFill="1" applyBorder="1" applyAlignment="1">
      <alignment horizontal="center"/>
    </xf>
    <xf numFmtId="0" fontId="73" fillId="34" borderId="0" xfId="0" applyFont="1" applyFill="1" applyBorder="1" applyAlignment="1">
      <alignment horizontal="center"/>
    </xf>
    <xf numFmtId="0" fontId="74" fillId="34" borderId="11" xfId="0" applyFont="1" applyFill="1" applyBorder="1" applyAlignment="1">
      <alignment horizontal="left" vertical="center"/>
    </xf>
    <xf numFmtId="164" fontId="74" fillId="34" borderId="11" xfId="0" applyNumberFormat="1" applyFont="1" applyFill="1" applyBorder="1" applyAlignment="1">
      <alignment horizontal="right" vertical="center"/>
    </xf>
    <xf numFmtId="0" fontId="75" fillId="35" borderId="11" xfId="0" applyFont="1" applyFill="1" applyBorder="1" applyAlignment="1">
      <alignment horizontal="left" vertical="center"/>
    </xf>
    <xf numFmtId="164" fontId="75" fillId="35" borderId="11" xfId="0" applyNumberFormat="1" applyFont="1" applyFill="1" applyBorder="1" applyAlignment="1">
      <alignment horizontal="right" vertical="center"/>
    </xf>
    <xf numFmtId="0" fontId="75" fillId="36" borderId="11" xfId="0" applyFont="1" applyFill="1" applyBorder="1" applyAlignment="1">
      <alignment horizontal="left" vertical="center"/>
    </xf>
    <xf numFmtId="164" fontId="75" fillId="36" borderId="11" xfId="0" applyNumberFormat="1" applyFont="1" applyFill="1" applyBorder="1" applyAlignment="1">
      <alignment horizontal="right" vertical="center"/>
    </xf>
    <xf numFmtId="164" fontId="6" fillId="37" borderId="0" xfId="0" applyNumberFormat="1" applyFont="1" applyFill="1" applyBorder="1" applyAlignment="1">
      <alignment horizontal="left" vertical="center"/>
    </xf>
    <xf numFmtId="0" fontId="5" fillId="37" borderId="12" xfId="0" applyFont="1" applyFill="1" applyBorder="1" applyAlignment="1">
      <alignment horizontal="left" vertical="center"/>
    </xf>
    <xf numFmtId="0" fontId="2" fillId="0" borderId="12" xfId="0" applyFont="1" applyBorder="1" applyAlignment="1">
      <alignment/>
    </xf>
    <xf numFmtId="0" fontId="4" fillId="37" borderId="0" xfId="0" applyFont="1" applyFill="1" applyBorder="1" applyAlignment="1">
      <alignment horizontal="left" vertical="center"/>
    </xf>
    <xf numFmtId="0" fontId="2" fillId="0" borderId="0" xfId="0" applyFont="1" applyBorder="1" applyAlignment="1">
      <alignment/>
    </xf>
    <xf numFmtId="0" fontId="76" fillId="34" borderId="0" xfId="0" applyFont="1" applyFill="1" applyBorder="1" applyAlignment="1">
      <alignment horizontal="center"/>
    </xf>
    <xf numFmtId="0" fontId="2" fillId="38" borderId="0" xfId="0" applyFont="1" applyFill="1" applyBorder="1" applyAlignment="1">
      <alignment/>
    </xf>
    <xf numFmtId="0" fontId="77" fillId="35" borderId="13" xfId="0" applyFont="1" applyFill="1" applyBorder="1" applyAlignment="1">
      <alignment horizontal="center" vertical="center" textRotation="90"/>
    </xf>
    <xf numFmtId="0" fontId="2" fillId="39" borderId="14" xfId="0" applyFont="1" applyFill="1" applyBorder="1" applyAlignment="1">
      <alignment/>
    </xf>
    <xf numFmtId="0" fontId="2" fillId="39" borderId="15" xfId="0" applyFont="1" applyFill="1" applyBorder="1" applyAlignment="1">
      <alignment/>
    </xf>
    <xf numFmtId="0" fontId="64" fillId="33" borderId="10" xfId="0" applyFont="1" applyFill="1" applyBorder="1" applyAlignment="1">
      <alignment horizontal="left" vertical="center" wrapText="1"/>
    </xf>
    <xf numFmtId="0" fontId="2" fillId="0" borderId="10" xfId="0" applyFont="1" applyBorder="1" applyAlignment="1">
      <alignment/>
    </xf>
    <xf numFmtId="0" fontId="78" fillId="33" borderId="10" xfId="0" applyFont="1" applyFill="1" applyBorder="1" applyAlignment="1">
      <alignment horizontal="left" vertical="center" wrapText="1"/>
    </xf>
    <xf numFmtId="0" fontId="79" fillId="0" borderId="10" xfId="0" applyFont="1" applyBorder="1" applyAlignment="1">
      <alignment/>
    </xf>
    <xf numFmtId="0" fontId="5" fillId="40" borderId="11" xfId="0" applyFont="1" applyFill="1" applyBorder="1" applyAlignment="1">
      <alignment horizontal="left" vertical="center"/>
    </xf>
    <xf numFmtId="164" fontId="5" fillId="40" borderId="11" xfId="0" applyNumberFormat="1" applyFont="1" applyFill="1" applyBorder="1" applyAlignment="1">
      <alignment horizontal="right" vertical="center"/>
    </xf>
    <xf numFmtId="0" fontId="5" fillId="35" borderId="11" xfId="0" applyFont="1" applyFill="1" applyBorder="1" applyAlignment="1">
      <alignment horizontal="left" vertical="center"/>
    </xf>
    <xf numFmtId="164" fontId="5" fillId="35" borderId="11" xfId="0" applyNumberFormat="1" applyFont="1" applyFill="1" applyBorder="1" applyAlignment="1">
      <alignment horizontal="right" vertical="center"/>
    </xf>
    <xf numFmtId="0" fontId="76" fillId="34" borderId="0" xfId="0" applyFont="1" applyFill="1" applyBorder="1" applyAlignment="1">
      <alignment horizontal="center"/>
    </xf>
    <xf numFmtId="0" fontId="5" fillId="36" borderId="11" xfId="0" applyFont="1" applyFill="1" applyBorder="1" applyAlignment="1">
      <alignment horizontal="left" vertical="center"/>
    </xf>
    <xf numFmtId="164" fontId="5" fillId="36" borderId="11" xfId="0" applyNumberFormat="1" applyFont="1" applyFill="1" applyBorder="1" applyAlignment="1">
      <alignment horizontal="right" vertical="center"/>
    </xf>
    <xf numFmtId="164" fontId="4" fillId="37" borderId="0" xfId="0" applyNumberFormat="1" applyFont="1" applyFill="1" applyBorder="1" applyAlignment="1">
      <alignment horizontal="left" vertical="center"/>
    </xf>
    <xf numFmtId="164" fontId="71" fillId="34" borderId="11" xfId="0" applyNumberFormat="1"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hyperlink" Target="http://contaazul.com/blog/2013/04/planilha-custo-funcionario/" TargetMode="External"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533400</xdr:colOff>
      <xdr:row>3</xdr:row>
      <xdr:rowOff>142875</xdr:rowOff>
    </xdr:from>
    <xdr:ext cx="2324100" cy="2857500"/>
    <xdr:grpSp>
      <xdr:nvGrpSpPr>
        <xdr:cNvPr id="1" name="Shape 2"/>
        <xdr:cNvGrpSpPr>
          <a:grpSpLocks/>
        </xdr:cNvGrpSpPr>
      </xdr:nvGrpSpPr>
      <xdr:grpSpPr>
        <a:xfrm>
          <a:off x="7353300" y="1123950"/>
          <a:ext cx="2324100" cy="2857500"/>
          <a:chOff x="7188200" y="1110615"/>
          <a:chExt cx="2273300" cy="2669385"/>
        </a:xfrm>
        <a:solidFill>
          <a:srgbClr val="FFFFFF"/>
        </a:solidFill>
      </xdr:grpSpPr>
      <xdr:sp>
        <xdr:nvSpPr>
          <xdr:cNvPr id="2" name="Shape 4"/>
          <xdr:cNvSpPr>
            <a:spLocks/>
          </xdr:cNvSpPr>
        </xdr:nvSpPr>
        <xdr:spPr>
          <a:xfrm rot="10800000">
            <a:off x="7188200" y="3780000"/>
            <a:ext cx="2323881" cy="0"/>
          </a:xfrm>
          <a:prstGeom prst="straightConnector1">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fLocksWithSheet="0"/>
  </xdr:oneCellAnchor>
  <xdr:twoCellAnchor editAs="oneCell">
    <xdr:from>
      <xdr:col>1</xdr:col>
      <xdr:colOff>114300</xdr:colOff>
      <xdr:row>0</xdr:row>
      <xdr:rowOff>0</xdr:rowOff>
    </xdr:from>
    <xdr:to>
      <xdr:col>1</xdr:col>
      <xdr:colOff>1038225</xdr:colOff>
      <xdr:row>1</xdr:row>
      <xdr:rowOff>0</xdr:rowOff>
    </xdr:to>
    <xdr:pic>
      <xdr:nvPicPr>
        <xdr:cNvPr id="3" name="image1.png"/>
        <xdr:cNvPicPr preferRelativeResize="1">
          <a:picLocks noChangeAspect="1"/>
        </xdr:cNvPicPr>
      </xdr:nvPicPr>
      <xdr:blipFill>
        <a:blip r:embed="rId1"/>
        <a:stretch>
          <a:fillRect/>
        </a:stretch>
      </xdr:blipFill>
      <xdr:spPr>
        <a:xfrm>
          <a:off x="276225" y="0"/>
          <a:ext cx="923925" cy="666750"/>
        </a:xfrm>
        <a:prstGeom prst="rect">
          <a:avLst/>
        </a:prstGeom>
        <a:noFill/>
        <a:ln w="9525" cmpd="sng">
          <a:noFill/>
        </a:ln>
      </xdr:spPr>
    </xdr:pic>
    <xdr:clientData fLocksWithSheet="0"/>
  </xdr:twoCellAnchor>
  <xdr:twoCellAnchor editAs="oneCell">
    <xdr:from>
      <xdr:col>0</xdr:col>
      <xdr:colOff>85725</xdr:colOff>
      <xdr:row>27</xdr:row>
      <xdr:rowOff>142875</xdr:rowOff>
    </xdr:from>
    <xdr:to>
      <xdr:col>1</xdr:col>
      <xdr:colOff>1114425</xdr:colOff>
      <xdr:row>32</xdr:row>
      <xdr:rowOff>133350</xdr:rowOff>
    </xdr:to>
    <xdr:pic>
      <xdr:nvPicPr>
        <xdr:cNvPr id="4" name="Picture 5" descr="Resultado de imagem para contabilidade"/>
        <xdr:cNvPicPr preferRelativeResize="1">
          <a:picLocks noChangeAspect="1"/>
        </xdr:cNvPicPr>
      </xdr:nvPicPr>
      <xdr:blipFill>
        <a:blip r:embed="rId2"/>
        <a:stretch>
          <a:fillRect/>
        </a:stretch>
      </xdr:blipFill>
      <xdr:spPr>
        <a:xfrm>
          <a:off x="85725" y="6515100"/>
          <a:ext cx="1190625" cy="1133475"/>
        </a:xfrm>
        <a:prstGeom prst="rect">
          <a:avLst/>
        </a:prstGeom>
        <a:noFill/>
        <a:ln w="9525" cmpd="sng">
          <a:noFill/>
        </a:ln>
      </xdr:spPr>
    </xdr:pic>
    <xdr:clientData/>
  </xdr:twoCellAnchor>
  <xdr:twoCellAnchor editAs="oneCell">
    <xdr:from>
      <xdr:col>1</xdr:col>
      <xdr:colOff>1266825</xdr:colOff>
      <xdr:row>28</xdr:row>
      <xdr:rowOff>9525</xdr:rowOff>
    </xdr:from>
    <xdr:to>
      <xdr:col>3</xdr:col>
      <xdr:colOff>1600200</xdr:colOff>
      <xdr:row>32</xdr:row>
      <xdr:rowOff>219075</xdr:rowOff>
    </xdr:to>
    <xdr:pic>
      <xdr:nvPicPr>
        <xdr:cNvPr id="5" name="Picture 9"/>
        <xdr:cNvPicPr preferRelativeResize="1">
          <a:picLocks noChangeAspect="1"/>
        </xdr:cNvPicPr>
      </xdr:nvPicPr>
      <xdr:blipFill>
        <a:blip r:embed="rId3"/>
        <a:stretch>
          <a:fillRect/>
        </a:stretch>
      </xdr:blipFill>
      <xdr:spPr>
        <a:xfrm>
          <a:off x="1428750" y="6610350"/>
          <a:ext cx="523875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533400</xdr:colOff>
      <xdr:row>3</xdr:row>
      <xdr:rowOff>142875</xdr:rowOff>
    </xdr:from>
    <xdr:ext cx="2000250" cy="38100"/>
    <xdr:grpSp>
      <xdr:nvGrpSpPr>
        <xdr:cNvPr id="1" name="Shape 2"/>
        <xdr:cNvGrpSpPr>
          <a:grpSpLocks/>
        </xdr:cNvGrpSpPr>
      </xdr:nvGrpSpPr>
      <xdr:grpSpPr>
        <a:xfrm>
          <a:off x="7353300" y="1123950"/>
          <a:ext cx="2000250" cy="38100"/>
          <a:chOff x="4345875" y="3780000"/>
          <a:chExt cx="2000250" cy="0"/>
        </a:xfrm>
        <a:solidFill>
          <a:srgbClr val="FFFFFF"/>
        </a:solidFill>
      </xdr:grpSpPr>
      <xdr:sp>
        <xdr:nvSpPr>
          <xdr:cNvPr id="2" name="Shape 7"/>
          <xdr:cNvSpPr>
            <a:spLocks/>
          </xdr:cNvSpPr>
        </xdr:nvSpPr>
        <xdr:spPr>
          <a:xfrm rot="10800000">
            <a:off x="4345875" y="3780000"/>
            <a:ext cx="2000250" cy="0"/>
          </a:xfrm>
          <a:prstGeom prst="straightConnector1">
            <a:avLst/>
          </a:prstGeom>
          <a:noFill/>
          <a:ln w="12700"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fLocksWithSheet="0"/>
  </xdr:oneCellAnchor>
  <xdr:twoCellAnchor editAs="oneCell">
    <xdr:from>
      <xdr:col>1</xdr:col>
      <xdr:colOff>38100</xdr:colOff>
      <xdr:row>26</xdr:row>
      <xdr:rowOff>180975</xdr:rowOff>
    </xdr:from>
    <xdr:to>
      <xdr:col>1</xdr:col>
      <xdr:colOff>1228725</xdr:colOff>
      <xdr:row>31</xdr:row>
      <xdr:rowOff>171450</xdr:rowOff>
    </xdr:to>
    <xdr:pic>
      <xdr:nvPicPr>
        <xdr:cNvPr id="3" name="Picture 5" descr="Resultado de imagem para contabilidade"/>
        <xdr:cNvPicPr preferRelativeResize="1">
          <a:picLocks noChangeAspect="1"/>
        </xdr:cNvPicPr>
      </xdr:nvPicPr>
      <xdr:blipFill>
        <a:blip r:embed="rId1"/>
        <a:stretch>
          <a:fillRect/>
        </a:stretch>
      </xdr:blipFill>
      <xdr:spPr>
        <a:xfrm>
          <a:off x="200025" y="6324600"/>
          <a:ext cx="1190625" cy="1133475"/>
        </a:xfrm>
        <a:prstGeom prst="rect">
          <a:avLst/>
        </a:prstGeom>
        <a:noFill/>
        <a:ln w="9525" cmpd="sng">
          <a:noFill/>
        </a:ln>
      </xdr:spPr>
    </xdr:pic>
    <xdr:clientData/>
  </xdr:twoCellAnchor>
  <xdr:twoCellAnchor editAs="oneCell">
    <xdr:from>
      <xdr:col>1</xdr:col>
      <xdr:colOff>1295400</xdr:colOff>
      <xdr:row>27</xdr:row>
      <xdr:rowOff>114300</xdr:rowOff>
    </xdr:from>
    <xdr:to>
      <xdr:col>3</xdr:col>
      <xdr:colOff>1628775</xdr:colOff>
      <xdr:row>32</xdr:row>
      <xdr:rowOff>95250</xdr:rowOff>
    </xdr:to>
    <xdr:pic>
      <xdr:nvPicPr>
        <xdr:cNvPr id="4" name="Picture 9"/>
        <xdr:cNvPicPr preferRelativeResize="1">
          <a:picLocks noChangeAspect="1"/>
        </xdr:cNvPicPr>
      </xdr:nvPicPr>
      <xdr:blipFill>
        <a:blip r:embed="rId2"/>
        <a:stretch>
          <a:fillRect/>
        </a:stretch>
      </xdr:blipFill>
      <xdr:spPr>
        <a:xfrm>
          <a:off x="1457325" y="6486525"/>
          <a:ext cx="5238750" cy="1123950"/>
        </a:xfrm>
        <a:prstGeom prst="rect">
          <a:avLst/>
        </a:prstGeom>
        <a:noFill/>
        <a:ln w="9525" cmpd="sng">
          <a:noFill/>
        </a:ln>
      </xdr:spPr>
    </xdr:pic>
    <xdr:clientData/>
  </xdr:twoCellAnchor>
  <xdr:twoCellAnchor editAs="oneCell">
    <xdr:from>
      <xdr:col>0</xdr:col>
      <xdr:colOff>161925</xdr:colOff>
      <xdr:row>0</xdr:row>
      <xdr:rowOff>0</xdr:rowOff>
    </xdr:from>
    <xdr:to>
      <xdr:col>1</xdr:col>
      <xdr:colOff>828675</xdr:colOff>
      <xdr:row>1</xdr:row>
      <xdr:rowOff>0</xdr:rowOff>
    </xdr:to>
    <xdr:pic>
      <xdr:nvPicPr>
        <xdr:cNvPr id="5" name="image1.png"/>
        <xdr:cNvPicPr preferRelativeResize="1">
          <a:picLocks noChangeAspect="1"/>
        </xdr:cNvPicPr>
      </xdr:nvPicPr>
      <xdr:blipFill>
        <a:blip r:embed="rId3"/>
        <a:stretch>
          <a:fillRect/>
        </a:stretch>
      </xdr:blipFill>
      <xdr:spPr>
        <a:xfrm>
          <a:off x="161925" y="0"/>
          <a:ext cx="828675" cy="6667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19050</xdr:rowOff>
    </xdr:from>
    <xdr:ext cx="6448425" cy="9248775"/>
    <xdr:sp>
      <xdr:nvSpPr>
        <xdr:cNvPr id="1" name="Shape 6"/>
        <xdr:cNvSpPr txBox="1">
          <a:spLocks noChangeArrowheads="1"/>
        </xdr:cNvSpPr>
      </xdr:nvSpPr>
      <xdr:spPr>
        <a:xfrm>
          <a:off x="9525" y="914400"/>
          <a:ext cx="6448425" cy="9248775"/>
        </a:xfrm>
        <a:prstGeom prst="rect">
          <a:avLst/>
        </a:prstGeom>
        <a:solidFill>
          <a:srgbClr val="FFFFFF"/>
        </a:solidFill>
        <a:ln w="9525" cmpd="sng">
          <a:noFill/>
        </a:ln>
      </xdr:spPr>
      <xdr:txBody>
        <a:bodyPr vertOverflow="clip" wrap="square" lIns="180000" tIns="180000" rIns="180000" bIns="180000"/>
        <a:p>
          <a:pPr algn="l">
            <a:defRPr/>
          </a:pPr>
          <a:r>
            <a:rPr lang="en-US" cap="none" sz="1800" b="0" i="0" u="none" baseline="0">
              <a:solidFill>
                <a:srgbClr val="333333"/>
              </a:solidFill>
              <a:latin typeface="Arial"/>
              <a:ea typeface="Arial"/>
              <a:cs typeface="Arial"/>
            </a:rPr>
            <a:t>Introdução</a:t>
          </a:r>
          <a:r>
            <a:rPr lang="en-US" cap="none" sz="1800" b="0" i="0" u="none" baseline="0">
              <a:solidFill>
                <a:srgbClr val="33CCCC"/>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000" b="0" i="0" u="none" baseline="0">
              <a:solidFill>
                <a:srgbClr val="33CCCC"/>
              </a:solidFill>
              <a:latin typeface="Arial"/>
              <a:ea typeface="Arial"/>
              <a:cs typeface="Arial"/>
            </a:rPr>
            <a:t>
</a:t>
          </a:r>
          <a:r>
            <a:rPr lang="en-US" cap="none" sz="1100" b="0" i="0" u="none" baseline="0">
              <a:solidFill>
                <a:srgbClr val="333333"/>
              </a:solidFill>
              <a:latin typeface="Arial"/>
              <a:ea typeface="Arial"/>
              <a:cs typeface="Arial"/>
            </a:rPr>
            <a:t>Se você tem dificuldades em calcular o custo de um funcionário para a empresa, além de salário bruto dele, esta planilha vai se encaixar como uma luva. Com ela, sua empresa saberá exatamente quais encargos incidem na contratação de cada funcionário CLT, tanto no regime do Simples Nacional, quanto no Lucro Presumido e no Lucro Real. </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
</a:t>
          </a:r>
          <a:r>
            <a:rPr lang="en-US" cap="none" sz="1800" b="0" i="0" u="none" baseline="0">
              <a:solidFill>
                <a:srgbClr val="333333"/>
              </a:solidFill>
              <a:latin typeface="Arial"/>
              <a:ea typeface="Arial"/>
              <a:cs typeface="Arial"/>
            </a:rPr>
            <a:t>Instruções de uso </a:t>
          </a:r>
          <a:r>
            <a:rPr lang="en-US" cap="none" sz="1400" b="0" i="0" u="none" baseline="0">
              <a:solidFill>
                <a:srgbClr val="333333"/>
              </a:solidFill>
              <a:latin typeface="Calibri"/>
              <a:ea typeface="Calibri"/>
              <a:cs typeface="Calibri"/>
            </a:rPr>
            <a:t>
</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Escolha a planilha mais adequada a sua empresa, optante pelo Simples Nacional ou não optante. Em ambas, o único valor que você precisa inserir é o </a:t>
          </a:r>
          <a:r>
            <a:rPr lang="en-US" cap="none" sz="1100" b="1" i="0" u="none" baseline="0">
              <a:solidFill>
                <a:srgbClr val="333333"/>
              </a:solidFill>
              <a:latin typeface="Arial"/>
              <a:ea typeface="Arial"/>
              <a:cs typeface="Arial"/>
            </a:rPr>
            <a:t>Salário-base</a:t>
          </a:r>
          <a:r>
            <a:rPr lang="en-US" cap="none" sz="1100" b="0" i="0" u="none" baseline="0">
              <a:solidFill>
                <a:srgbClr val="333333"/>
              </a:solidFill>
              <a:latin typeface="Arial"/>
              <a:ea typeface="Arial"/>
              <a:cs typeface="Arial"/>
            </a:rPr>
            <a:t> e o restante das contas é feito automaticamente, resultando no </a:t>
          </a:r>
          <a:r>
            <a:rPr lang="en-US" cap="none" sz="1100" b="1" i="0" u="none" baseline="0">
              <a:solidFill>
                <a:srgbClr val="333333"/>
              </a:solidFill>
              <a:latin typeface="Arial"/>
              <a:ea typeface="Arial"/>
              <a:cs typeface="Arial"/>
            </a:rPr>
            <a:t>Total</a:t>
          </a:r>
          <a:r>
            <a:rPr lang="en-US" cap="none" sz="1100" b="0" i="0" u="none" baseline="0">
              <a:solidFill>
                <a:srgbClr val="333333"/>
              </a:solidFill>
              <a:latin typeface="Arial"/>
              <a:ea typeface="Arial"/>
              <a:cs typeface="Arial"/>
            </a:rPr>
            <a:t>, que é o custo do funcionário para a empresa, além do próprio salário. </a:t>
          </a:r>
          <a:r>
            <a:rPr lang="en-US" cap="none" sz="1400" b="0" i="0" u="none" baseline="0">
              <a:solidFill>
                <a:srgbClr val="000000"/>
              </a:solidFill>
              <a:latin typeface="Calibri"/>
              <a:ea typeface="Calibri"/>
              <a:cs typeface="Calibri"/>
            </a:rPr>
            <a:t>
</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Preste atenção para a </a:t>
          </a:r>
          <a:r>
            <a:rPr lang="en-US" cap="none" sz="1100" b="1" i="0" u="none" baseline="0">
              <a:solidFill>
                <a:srgbClr val="333333"/>
              </a:solidFill>
              <a:latin typeface="Arial"/>
              <a:ea typeface="Arial"/>
              <a:cs typeface="Arial"/>
            </a:rPr>
            <a:t>Margem de Segurança Mensal</a:t>
          </a:r>
          <a:r>
            <a:rPr lang="en-US" cap="none" sz="1100" b="0" i="0" u="none" baseline="0">
              <a:solidFill>
                <a:srgbClr val="333333"/>
              </a:solidFill>
              <a:latin typeface="Arial"/>
              <a:ea typeface="Arial"/>
              <a:cs typeface="Arial"/>
            </a:rPr>
            <a:t>, que é um valor que você pode guardar mensalmente para alguma emergência. Ao contrário dos </a:t>
          </a:r>
          <a:r>
            <a:rPr lang="en-US" cap="none" sz="1100" b="1" i="0" u="none" baseline="0">
              <a:solidFill>
                <a:srgbClr val="333333"/>
              </a:solidFill>
              <a:latin typeface="Arial"/>
              <a:ea typeface="Arial"/>
              <a:cs typeface="Arial"/>
            </a:rPr>
            <a:t>Custos Mensais</a:t>
          </a:r>
          <a:r>
            <a:rPr lang="en-US" cap="none" sz="1100" b="0" i="0" u="none" baseline="0">
              <a:solidFill>
                <a:srgbClr val="333333"/>
              </a:solidFill>
              <a:latin typeface="Arial"/>
              <a:ea typeface="Arial"/>
              <a:cs typeface="Arial"/>
            </a:rPr>
            <a:t>, ele é opcional. Fatores como horas-extras, adicionais por insalubridade ou risco e outros benefícios (plano de saúde, vale refeição e vale alimentação etc.) não estão na conta, porque dependem do acordo coletivo de trabalho.</a:t>
          </a:r>
          <a:r>
            <a:rPr lang="en-US" cap="none" sz="1400" b="0" i="0" u="none" baseline="0">
              <a:solidFill>
                <a:srgbClr val="000000"/>
              </a:solidFill>
              <a:latin typeface="Calibri"/>
              <a:ea typeface="Calibri"/>
              <a:cs typeface="Calibri"/>
            </a:rPr>
            <a:t>
</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Para o cálculo da provisão de multa do FGTS, foi considerada uma provsão de 2% sobre o valor do salário, considerando que metade dos desligamentos de funcionários são demissões sem justa causa -- o restante são pedidos do funcionário ou dispensa por justa causa. A multa do FGTS equivale a 50% do valor depositado (40% para o funcionário e 10% de contribuição social do FGTS), que por sua vez corresponde a 8% (50% x 50% x 8%). Caso a média de demissões sem justa causa em sua empresa for maior ou menor do que 50%, vale a pena ajustar essa conta.</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
</a:t>
          </a:r>
          <a:r>
            <a:rPr lang="en-US" cap="none" sz="1100" b="0" i="0" u="none" baseline="0">
              <a:solidFill>
                <a:srgbClr val="333333"/>
              </a:solidFill>
              <a:latin typeface="Arial"/>
              <a:ea typeface="Arial"/>
              <a:cs typeface="Arial"/>
            </a:rPr>
            <a:t>
</a:t>
          </a:r>
          <a:r>
            <a:rPr lang="en-US" cap="none" sz="1800" b="0" i="0" u="none" baseline="0">
              <a:solidFill>
                <a:srgbClr val="333333"/>
              </a:solidFill>
              <a:latin typeface="Arial"/>
              <a:ea typeface="Arial"/>
              <a:cs typeface="Arial"/>
            </a:rPr>
            <a:t>Não se esqueça de... </a:t>
          </a:r>
          <a:r>
            <a:rPr lang="en-US" cap="none" sz="1400" b="0" i="0" u="none" baseline="0">
              <a:solidFill>
                <a:srgbClr val="333333"/>
              </a:solidFill>
              <a:latin typeface="Calibri"/>
              <a:ea typeface="Calibri"/>
              <a:cs typeface="Calibri"/>
            </a:rPr>
            <a:t>
</a:t>
          </a:r>
          <a:r>
            <a:rPr lang="en-US" cap="none" sz="1100" b="0" i="0" u="none" baseline="0">
              <a:solidFill>
                <a:srgbClr val="33CCCC"/>
              </a:solidFill>
              <a:latin typeface="Arial"/>
              <a:ea typeface="Arial"/>
              <a:cs typeface="Arial"/>
            </a:rPr>
            <a:t>
</a:t>
          </a:r>
          <a:r>
            <a:rPr lang="en-US" cap="none" sz="1100" b="0" i="0" u="none" baseline="0">
              <a:solidFill>
                <a:srgbClr val="333333"/>
              </a:solidFill>
              <a:latin typeface="Arial"/>
              <a:ea typeface="Arial"/>
              <a:cs typeface="Arial"/>
            </a:rPr>
            <a:t>Que esta planilha é para o Simples Nacional, o Lucro Real e o Lucro Presumido. Para calcular o custo de um funcionário em outros regimes tributários, </a:t>
          </a:r>
          <a:r>
            <a:rPr lang="en-US" cap="none" sz="1100" b="1" i="0" u="sng" baseline="0">
              <a:solidFill>
                <a:srgbClr val="333333"/>
              </a:solidFill>
              <a:latin typeface="Arial"/>
              <a:ea typeface="Arial"/>
              <a:cs typeface="Arial"/>
            </a:rPr>
            <a:t>PROCURE</a:t>
          </a:r>
          <a:r>
            <a:rPr lang="en-US" cap="none" sz="1100" b="0" i="0" u="sng" baseline="0">
              <a:solidFill>
                <a:srgbClr val="33CCCC"/>
              </a:solidFill>
              <a:latin typeface="Arial"/>
              <a:ea typeface="Arial"/>
              <a:cs typeface="Arial"/>
            </a:rPr>
            <a:t> </a:t>
          </a:r>
          <a:r>
            <a:rPr lang="en-US" cap="none" sz="1100" b="0" i="0" u="none" baseline="0">
              <a:solidFill>
                <a:srgbClr val="333333"/>
              </a:solidFill>
              <a:latin typeface="Arial"/>
              <a:ea typeface="Arial"/>
              <a:cs typeface="Arial"/>
            </a:rPr>
            <a:t>as informações condizentes com a sua empresa.</a:t>
          </a:r>
        </a:p>
      </xdr:txBody>
    </xdr:sp>
    <xdr:clientData fLocksWithSheet="0"/>
  </xdr:oneCellAnchor>
  <xdr:oneCellAnchor>
    <xdr:from>
      <xdr:col>4</xdr:col>
      <xdr:colOff>219075</xdr:colOff>
      <xdr:row>37</xdr:row>
      <xdr:rowOff>180975</xdr:rowOff>
    </xdr:from>
    <xdr:ext cx="885825" cy="247650"/>
    <xdr:sp>
      <xdr:nvSpPr>
        <xdr:cNvPr id="2" name="Shape 9">
          <a:hlinkClick r:id="rId1"/>
        </xdr:cNvPr>
        <xdr:cNvSpPr>
          <a:spLocks/>
        </xdr:cNvSpPr>
      </xdr:nvSpPr>
      <xdr:spPr>
        <a:xfrm>
          <a:off x="3990975" y="9077325"/>
          <a:ext cx="885825" cy="2476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oneCellAnchor>
  <xdr:twoCellAnchor editAs="oneCell">
    <xdr:from>
      <xdr:col>0</xdr:col>
      <xdr:colOff>419100</xdr:colOff>
      <xdr:row>43</xdr:row>
      <xdr:rowOff>190500</xdr:rowOff>
    </xdr:from>
    <xdr:to>
      <xdr:col>1</xdr:col>
      <xdr:colOff>666750</xdr:colOff>
      <xdr:row>48</xdr:row>
      <xdr:rowOff>180975</xdr:rowOff>
    </xdr:to>
    <xdr:pic>
      <xdr:nvPicPr>
        <xdr:cNvPr id="3" name="Picture 5" descr="Resultado de imagem para contabilidade"/>
        <xdr:cNvPicPr preferRelativeResize="1">
          <a:picLocks noChangeAspect="1"/>
        </xdr:cNvPicPr>
      </xdr:nvPicPr>
      <xdr:blipFill>
        <a:blip r:embed="rId2"/>
        <a:stretch>
          <a:fillRect/>
        </a:stretch>
      </xdr:blipFill>
      <xdr:spPr>
        <a:xfrm>
          <a:off x="419100" y="10458450"/>
          <a:ext cx="1190625" cy="1133475"/>
        </a:xfrm>
        <a:prstGeom prst="rect">
          <a:avLst/>
        </a:prstGeom>
        <a:noFill/>
        <a:ln w="9525" cmpd="sng">
          <a:noFill/>
        </a:ln>
      </xdr:spPr>
    </xdr:pic>
    <xdr:clientData/>
  </xdr:twoCellAnchor>
  <xdr:twoCellAnchor editAs="oneCell">
    <xdr:from>
      <xdr:col>1</xdr:col>
      <xdr:colOff>876300</xdr:colOff>
      <xdr:row>44</xdr:row>
      <xdr:rowOff>66675</xdr:rowOff>
    </xdr:from>
    <xdr:to>
      <xdr:col>6</xdr:col>
      <xdr:colOff>514350</xdr:colOff>
      <xdr:row>49</xdr:row>
      <xdr:rowOff>47625</xdr:rowOff>
    </xdr:to>
    <xdr:pic>
      <xdr:nvPicPr>
        <xdr:cNvPr id="4" name="Picture 9"/>
        <xdr:cNvPicPr preferRelativeResize="1">
          <a:picLocks noChangeAspect="1"/>
        </xdr:cNvPicPr>
      </xdr:nvPicPr>
      <xdr:blipFill>
        <a:blip r:embed="rId3"/>
        <a:stretch>
          <a:fillRect/>
        </a:stretch>
      </xdr:blipFill>
      <xdr:spPr>
        <a:xfrm>
          <a:off x="1819275" y="10563225"/>
          <a:ext cx="5238750" cy="1123950"/>
        </a:xfrm>
        <a:prstGeom prst="rect">
          <a:avLst/>
        </a:prstGeom>
        <a:noFill/>
        <a:ln w="9525" cmpd="sng">
          <a:noFill/>
        </a:ln>
      </xdr:spPr>
    </xdr:pic>
    <xdr:clientData/>
  </xdr:twoCellAnchor>
  <xdr:twoCellAnchor editAs="oneCell">
    <xdr:from>
      <xdr:col>6</xdr:col>
      <xdr:colOff>0</xdr:colOff>
      <xdr:row>10</xdr:row>
      <xdr:rowOff>0</xdr:rowOff>
    </xdr:from>
    <xdr:to>
      <xdr:col>6</xdr:col>
      <xdr:colOff>666750</xdr:colOff>
      <xdr:row>12</xdr:row>
      <xdr:rowOff>209550</xdr:rowOff>
    </xdr:to>
    <xdr:pic>
      <xdr:nvPicPr>
        <xdr:cNvPr id="5" name="image1.png"/>
        <xdr:cNvPicPr preferRelativeResize="1">
          <a:picLocks noChangeAspect="1"/>
        </xdr:cNvPicPr>
      </xdr:nvPicPr>
      <xdr:blipFill>
        <a:blip r:embed="rId4"/>
        <a:stretch>
          <a:fillRect/>
        </a:stretch>
      </xdr:blipFill>
      <xdr:spPr>
        <a:xfrm>
          <a:off x="6543675" y="2724150"/>
          <a:ext cx="666750" cy="666750"/>
        </a:xfrm>
        <a:prstGeom prst="rect">
          <a:avLst/>
        </a:prstGeom>
        <a:noFill/>
        <a:ln w="9525" cmpd="sng">
          <a:noFill/>
        </a:ln>
      </xdr:spPr>
    </xdr:pic>
    <xdr:clientData fLocksWithSheet="0"/>
  </xdr:twoCellAnchor>
  <xdr:twoCellAnchor editAs="oneCell">
    <xdr:from>
      <xdr:col>0</xdr:col>
      <xdr:colOff>66675</xdr:colOff>
      <xdr:row>0</xdr:row>
      <xdr:rowOff>0</xdr:rowOff>
    </xdr:from>
    <xdr:to>
      <xdr:col>0</xdr:col>
      <xdr:colOff>819150</xdr:colOff>
      <xdr:row>1</xdr:row>
      <xdr:rowOff>0</xdr:rowOff>
    </xdr:to>
    <xdr:pic>
      <xdr:nvPicPr>
        <xdr:cNvPr id="6" name="image1.png"/>
        <xdr:cNvPicPr preferRelativeResize="1">
          <a:picLocks noChangeAspect="1"/>
        </xdr:cNvPicPr>
      </xdr:nvPicPr>
      <xdr:blipFill>
        <a:blip r:embed="rId4"/>
        <a:stretch>
          <a:fillRect/>
        </a:stretch>
      </xdr:blipFill>
      <xdr:spPr>
        <a:xfrm>
          <a:off x="66675" y="0"/>
          <a:ext cx="752475" cy="666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000"/>
  <sheetViews>
    <sheetView showGridLines="0" tabSelected="1" zoomScalePageLayoutView="0" workbookViewId="0" topLeftCell="A1">
      <pane ySplit="1" topLeftCell="A2" activePane="bottomLeft" state="frozen"/>
      <selection pane="topLeft" activeCell="A1" sqref="A1"/>
      <selection pane="bottomLeft" activeCell="I7" sqref="I7"/>
    </sheetView>
  </sheetViews>
  <sheetFormatPr defaultColWidth="11.21484375" defaultRowHeight="15" customHeight="1"/>
  <cols>
    <col min="1" max="1" width="1.88671875" style="0" customWidth="1"/>
    <col min="2" max="2" width="26.3359375" style="0" customWidth="1"/>
    <col min="3" max="3" width="30.88671875" style="0" customWidth="1"/>
    <col min="4" max="4" width="20.4453125" style="0" customWidth="1"/>
    <col min="5" max="5" width="14.3359375" style="0" customWidth="1"/>
    <col min="6" max="6" width="11.4453125" style="0" customWidth="1"/>
    <col min="7" max="26" width="10.99609375" style="0" customWidth="1"/>
  </cols>
  <sheetData>
    <row r="1" spans="1:26" ht="52.5" customHeight="1">
      <c r="A1" s="1"/>
      <c r="B1" s="30" t="s">
        <v>23</v>
      </c>
      <c r="C1" s="31"/>
      <c r="D1" s="31"/>
      <c r="E1" s="1"/>
      <c r="F1" s="1"/>
      <c r="G1" s="1"/>
      <c r="H1" s="1"/>
      <c r="I1" s="1"/>
      <c r="J1" s="1"/>
      <c r="K1" s="1"/>
      <c r="L1" s="1"/>
      <c r="M1" s="1"/>
      <c r="N1" s="1"/>
      <c r="O1" s="1"/>
      <c r="P1" s="1"/>
      <c r="Q1" s="1"/>
      <c r="R1" s="1"/>
      <c r="S1" s="1"/>
      <c r="T1" s="1"/>
      <c r="U1" s="1"/>
      <c r="V1" s="1"/>
      <c r="W1" s="1"/>
      <c r="X1" s="1"/>
      <c r="Y1" s="1"/>
      <c r="Z1" s="1"/>
    </row>
    <row r="2" spans="1:26" ht="17.25" customHeight="1">
      <c r="A2" s="4"/>
      <c r="B2" s="4"/>
      <c r="C2" s="4"/>
      <c r="D2" s="4"/>
      <c r="E2" s="4"/>
      <c r="F2" s="4"/>
      <c r="G2" s="4"/>
      <c r="H2" s="4"/>
      <c r="I2" s="4"/>
      <c r="J2" s="4"/>
      <c r="K2" s="4"/>
      <c r="L2" s="4"/>
      <c r="M2" s="4"/>
      <c r="N2" s="4"/>
      <c r="O2" s="4"/>
      <c r="P2" s="4"/>
      <c r="Q2" s="4"/>
      <c r="R2" s="4"/>
      <c r="S2" s="4"/>
      <c r="T2" s="4"/>
      <c r="U2" s="4"/>
      <c r="V2" s="4"/>
      <c r="W2" s="4"/>
      <c r="X2" s="4"/>
      <c r="Y2" s="4"/>
      <c r="Z2" s="4"/>
    </row>
    <row r="3" spans="1:26" ht="7.5" customHeight="1">
      <c r="A3" s="4"/>
      <c r="B3" s="10"/>
      <c r="C3" s="10"/>
      <c r="D3" s="10"/>
      <c r="E3" s="4"/>
      <c r="F3" s="4"/>
      <c r="G3" s="4"/>
      <c r="H3" s="4"/>
      <c r="I3" s="4"/>
      <c r="J3" s="4"/>
      <c r="K3" s="4"/>
      <c r="L3" s="4"/>
      <c r="M3" s="4"/>
      <c r="N3" s="4"/>
      <c r="O3" s="4"/>
      <c r="P3" s="4"/>
      <c r="Q3" s="4"/>
      <c r="R3" s="4"/>
      <c r="S3" s="4"/>
      <c r="T3" s="4"/>
      <c r="U3" s="4"/>
      <c r="V3" s="4"/>
      <c r="W3" s="4"/>
      <c r="X3" s="4"/>
      <c r="Y3" s="4"/>
      <c r="Z3" s="4"/>
    </row>
    <row r="4" spans="1:26" ht="18">
      <c r="A4" s="4"/>
      <c r="B4" s="38" t="s">
        <v>0</v>
      </c>
      <c r="C4" s="26"/>
      <c r="D4" s="11">
        <v>1200</v>
      </c>
      <c r="E4" s="4"/>
      <c r="F4" s="4"/>
      <c r="G4" s="4"/>
      <c r="H4" s="4"/>
      <c r="I4" s="4"/>
      <c r="J4" s="4"/>
      <c r="K4" s="4"/>
      <c r="L4" s="4"/>
      <c r="M4" s="4"/>
      <c r="N4" s="4"/>
      <c r="O4" s="4"/>
      <c r="P4" s="4"/>
      <c r="Q4" s="4"/>
      <c r="R4" s="4"/>
      <c r="S4" s="4"/>
      <c r="T4" s="4"/>
      <c r="U4" s="4"/>
      <c r="V4" s="4"/>
      <c r="W4" s="4"/>
      <c r="X4" s="4"/>
      <c r="Y4" s="4"/>
      <c r="Z4" s="4"/>
    </row>
    <row r="5" spans="1:26" ht="7.5" customHeight="1">
      <c r="A5" s="4"/>
      <c r="B5" s="10"/>
      <c r="C5" s="12"/>
      <c r="D5" s="13"/>
      <c r="E5" s="4"/>
      <c r="F5" s="4"/>
      <c r="G5" s="4"/>
      <c r="H5" s="4"/>
      <c r="I5" s="4"/>
      <c r="J5" s="4"/>
      <c r="K5" s="4"/>
      <c r="L5" s="4"/>
      <c r="M5" s="4"/>
      <c r="N5" s="4"/>
      <c r="O5" s="4"/>
      <c r="P5" s="4"/>
      <c r="Q5" s="4"/>
      <c r="R5" s="4"/>
      <c r="S5" s="4"/>
      <c r="T5" s="4"/>
      <c r="U5" s="4"/>
      <c r="V5" s="4"/>
      <c r="W5" s="4"/>
      <c r="X5" s="4"/>
      <c r="Y5" s="4"/>
      <c r="Z5" s="4"/>
    </row>
    <row r="6" spans="1:26" ht="18" customHeight="1">
      <c r="A6" s="4"/>
      <c r="B6" s="27" t="s">
        <v>1</v>
      </c>
      <c r="C6" s="16" t="s">
        <v>2</v>
      </c>
      <c r="D6" s="17">
        <f>D4*8%</f>
        <v>96</v>
      </c>
      <c r="E6" s="4"/>
      <c r="F6" s="4"/>
      <c r="G6" s="4"/>
      <c r="H6" s="4"/>
      <c r="I6" s="4"/>
      <c r="J6" s="4"/>
      <c r="K6" s="4"/>
      <c r="L6" s="4"/>
      <c r="M6" s="4"/>
      <c r="N6" s="4"/>
      <c r="O6" s="4"/>
      <c r="P6" s="4"/>
      <c r="Q6" s="4"/>
      <c r="R6" s="4"/>
      <c r="S6" s="4"/>
      <c r="T6" s="4"/>
      <c r="U6" s="4"/>
      <c r="V6" s="4"/>
      <c r="W6" s="4"/>
      <c r="X6" s="4"/>
      <c r="Y6" s="4"/>
      <c r="Z6" s="4"/>
    </row>
    <row r="7" spans="1:26" ht="18" customHeight="1">
      <c r="A7" s="4"/>
      <c r="B7" s="28"/>
      <c r="C7" s="18" t="s">
        <v>4</v>
      </c>
      <c r="D7" s="19">
        <f>D4/12</f>
        <v>100</v>
      </c>
      <c r="E7" s="4"/>
      <c r="F7" s="4"/>
      <c r="G7" s="4"/>
      <c r="H7" s="4"/>
      <c r="I7" s="4"/>
      <c r="J7" s="4"/>
      <c r="K7" s="4"/>
      <c r="L7" s="4"/>
      <c r="M7" s="4"/>
      <c r="N7" s="4"/>
      <c r="O7" s="4"/>
      <c r="P7" s="4"/>
      <c r="Q7" s="4"/>
      <c r="R7" s="4"/>
      <c r="S7" s="4"/>
      <c r="T7" s="4"/>
      <c r="U7" s="4"/>
      <c r="V7" s="4"/>
      <c r="W7" s="4"/>
      <c r="X7" s="4"/>
      <c r="Y7" s="4"/>
      <c r="Z7" s="4"/>
    </row>
    <row r="8" spans="1:26" ht="18" customHeight="1">
      <c r="A8" s="4"/>
      <c r="B8" s="28"/>
      <c r="C8" s="16" t="s">
        <v>5</v>
      </c>
      <c r="D8" s="17">
        <v>0</v>
      </c>
      <c r="E8" s="4"/>
      <c r="F8" s="4"/>
      <c r="G8" s="4"/>
      <c r="H8" s="4"/>
      <c r="I8" s="4"/>
      <c r="J8" s="4"/>
      <c r="K8" s="4"/>
      <c r="L8" s="4"/>
      <c r="M8" s="4"/>
      <c r="N8" s="4"/>
      <c r="O8" s="4"/>
      <c r="P8" s="4"/>
      <c r="Q8" s="4"/>
      <c r="R8" s="4"/>
      <c r="S8" s="4"/>
      <c r="T8" s="4"/>
      <c r="U8" s="4"/>
      <c r="V8" s="4"/>
      <c r="W8" s="4"/>
      <c r="X8" s="4"/>
      <c r="Y8" s="4"/>
      <c r="Z8" s="4"/>
    </row>
    <row r="9" spans="1:26" ht="18" customHeight="1">
      <c r="A9" s="4"/>
      <c r="B9" s="28"/>
      <c r="C9" s="18" t="s">
        <v>6</v>
      </c>
      <c r="D9" s="19">
        <v>0</v>
      </c>
      <c r="E9" s="4"/>
      <c r="F9" s="4"/>
      <c r="G9" s="4"/>
      <c r="H9" s="4"/>
      <c r="I9" s="4"/>
      <c r="J9" s="4"/>
      <c r="K9" s="4"/>
      <c r="L9" s="4"/>
      <c r="M9" s="4"/>
      <c r="N9" s="4"/>
      <c r="O9" s="4"/>
      <c r="P9" s="4"/>
      <c r="Q9" s="4"/>
      <c r="R9" s="4"/>
      <c r="S9" s="4"/>
      <c r="T9" s="4"/>
      <c r="U9" s="4"/>
      <c r="V9" s="4"/>
      <c r="W9" s="4"/>
      <c r="X9" s="4"/>
      <c r="Y9" s="4"/>
      <c r="Z9" s="4"/>
    </row>
    <row r="10" spans="1:26" ht="18" customHeight="1">
      <c r="A10" s="4"/>
      <c r="B10" s="28"/>
      <c r="C10" s="16" t="s">
        <v>7</v>
      </c>
      <c r="D10" s="17">
        <v>0</v>
      </c>
      <c r="E10" s="4"/>
      <c r="F10" s="4"/>
      <c r="G10" s="4"/>
      <c r="H10" s="4"/>
      <c r="I10" s="4"/>
      <c r="J10" s="4"/>
      <c r="K10" s="4"/>
      <c r="L10" s="4"/>
      <c r="M10" s="4"/>
      <c r="N10" s="4"/>
      <c r="O10" s="4"/>
      <c r="P10" s="4"/>
      <c r="Q10" s="4"/>
      <c r="R10" s="4"/>
      <c r="S10" s="4"/>
      <c r="T10" s="4"/>
      <c r="U10" s="4"/>
      <c r="V10" s="4"/>
      <c r="W10" s="4"/>
      <c r="X10" s="4"/>
      <c r="Y10" s="4"/>
      <c r="Z10" s="4"/>
    </row>
    <row r="11" spans="1:26" ht="18" customHeight="1">
      <c r="A11" s="4"/>
      <c r="B11" s="28"/>
      <c r="C11" s="18" t="s">
        <v>8</v>
      </c>
      <c r="D11" s="19">
        <v>0</v>
      </c>
      <c r="E11" s="4"/>
      <c r="F11" s="4"/>
      <c r="G11" s="4"/>
      <c r="H11" s="4"/>
      <c r="I11" s="4"/>
      <c r="J11" s="4"/>
      <c r="K11" s="4"/>
      <c r="L11" s="4"/>
      <c r="M11" s="4"/>
      <c r="N11" s="4"/>
      <c r="O11" s="4"/>
      <c r="P11" s="4"/>
      <c r="Q11" s="4"/>
      <c r="R11" s="4"/>
      <c r="S11" s="4"/>
      <c r="T11" s="4"/>
      <c r="U11" s="4"/>
      <c r="V11" s="4"/>
      <c r="W11" s="4"/>
      <c r="X11" s="4"/>
      <c r="Y11" s="4"/>
      <c r="Z11" s="4"/>
    </row>
    <row r="12" spans="1:26" ht="18" customHeight="1">
      <c r="A12" s="4"/>
      <c r="B12" s="28"/>
      <c r="C12" s="16" t="s">
        <v>24</v>
      </c>
      <c r="D12" s="17">
        <f>SUM(D4/12+D4/36)</f>
        <v>133.33333333333334</v>
      </c>
      <c r="E12" s="4"/>
      <c r="F12" s="4"/>
      <c r="G12" s="4"/>
      <c r="H12" s="4"/>
      <c r="I12" s="4"/>
      <c r="J12" s="4"/>
      <c r="K12" s="4"/>
      <c r="L12" s="4"/>
      <c r="M12" s="4"/>
      <c r="N12" s="4"/>
      <c r="O12" s="4"/>
      <c r="P12" s="4"/>
      <c r="Q12" s="4"/>
      <c r="R12" s="4"/>
      <c r="S12" s="4"/>
      <c r="T12" s="4"/>
      <c r="U12" s="4"/>
      <c r="V12" s="4"/>
      <c r="W12" s="4"/>
      <c r="X12" s="4"/>
      <c r="Y12" s="4"/>
      <c r="Z12" s="4"/>
    </row>
    <row r="13" spans="1:26" ht="18" customHeight="1">
      <c r="A13" s="4"/>
      <c r="B13" s="28"/>
      <c r="C13" s="18" t="s">
        <v>10</v>
      </c>
      <c r="D13" s="19">
        <f>D4/12</f>
        <v>100</v>
      </c>
      <c r="E13" s="4"/>
      <c r="F13" s="4"/>
      <c r="G13" s="4"/>
      <c r="H13" s="4"/>
      <c r="I13" s="4"/>
      <c r="J13" s="4"/>
      <c r="K13" s="4"/>
      <c r="L13" s="4"/>
      <c r="M13" s="4"/>
      <c r="N13" s="4"/>
      <c r="O13" s="4"/>
      <c r="P13" s="4"/>
      <c r="Q13" s="4"/>
      <c r="R13" s="4"/>
      <c r="S13" s="4"/>
      <c r="T13" s="4"/>
      <c r="U13" s="4"/>
      <c r="V13" s="4"/>
      <c r="W13" s="4"/>
      <c r="X13" s="4"/>
      <c r="Y13" s="4"/>
      <c r="Z13" s="4"/>
    </row>
    <row r="14" spans="1:26" ht="18" customHeight="1">
      <c r="A14" s="4"/>
      <c r="B14" s="28"/>
      <c r="C14" s="16" t="s">
        <v>11</v>
      </c>
      <c r="D14" s="17">
        <f>D4/150</f>
        <v>8</v>
      </c>
      <c r="E14" s="4"/>
      <c r="F14" s="4"/>
      <c r="G14" s="4"/>
      <c r="H14" s="4"/>
      <c r="I14" s="4"/>
      <c r="J14" s="4"/>
      <c r="K14" s="4"/>
      <c r="L14" s="4"/>
      <c r="M14" s="4"/>
      <c r="N14" s="4"/>
      <c r="O14" s="4"/>
      <c r="P14" s="4"/>
      <c r="Q14" s="4"/>
      <c r="R14" s="4"/>
      <c r="S14" s="4"/>
      <c r="T14" s="4"/>
      <c r="U14" s="4"/>
      <c r="V14" s="4"/>
      <c r="W14" s="4"/>
      <c r="X14" s="4"/>
      <c r="Y14" s="4"/>
      <c r="Z14" s="4"/>
    </row>
    <row r="15" spans="1:26" ht="18" customHeight="1">
      <c r="A15" s="4"/>
      <c r="B15" s="28"/>
      <c r="C15" s="18" t="s">
        <v>12</v>
      </c>
      <c r="D15" s="19">
        <f>SUM(D4/150+D4/454.5)</f>
        <v>10.64026402640264</v>
      </c>
      <c r="E15" s="4"/>
      <c r="F15" s="4"/>
      <c r="G15" s="4"/>
      <c r="H15" s="4"/>
      <c r="I15" s="4"/>
      <c r="J15" s="4"/>
      <c r="K15" s="4"/>
      <c r="L15" s="4"/>
      <c r="M15" s="4"/>
      <c r="N15" s="4"/>
      <c r="O15" s="4"/>
      <c r="P15" s="4"/>
      <c r="Q15" s="4"/>
      <c r="R15" s="4"/>
      <c r="S15" s="4"/>
      <c r="T15" s="4"/>
      <c r="U15" s="4"/>
      <c r="V15" s="4"/>
      <c r="W15" s="4"/>
      <c r="X15" s="4"/>
      <c r="Y15" s="4"/>
      <c r="Z15" s="4"/>
    </row>
    <row r="16" spans="1:26" ht="18" customHeight="1">
      <c r="A16" s="4"/>
      <c r="B16" s="28"/>
      <c r="C16" s="16" t="s">
        <v>13</v>
      </c>
      <c r="D16" s="17">
        <f>D4/150</f>
        <v>8</v>
      </c>
      <c r="E16" s="4"/>
      <c r="F16" s="4"/>
      <c r="G16" s="4"/>
      <c r="H16" s="4"/>
      <c r="I16" s="4"/>
      <c r="J16" s="4"/>
      <c r="K16" s="4"/>
      <c r="L16" s="4"/>
      <c r="M16" s="4"/>
      <c r="N16" s="4"/>
      <c r="O16" s="4"/>
      <c r="P16" s="4"/>
      <c r="Q16" s="4"/>
      <c r="R16" s="4"/>
      <c r="S16" s="4"/>
      <c r="T16" s="4"/>
      <c r="U16" s="4"/>
      <c r="V16" s="4"/>
      <c r="W16" s="4"/>
      <c r="X16" s="4"/>
      <c r="Y16" s="4"/>
      <c r="Z16" s="4"/>
    </row>
    <row r="17" spans="1:26" ht="18" customHeight="1">
      <c r="A17" s="4"/>
      <c r="B17" s="28"/>
      <c r="C17" s="18" t="s">
        <v>14</v>
      </c>
      <c r="D17" s="19">
        <f>D4/12</f>
        <v>100</v>
      </c>
      <c r="E17" s="4"/>
      <c r="F17" s="4"/>
      <c r="G17" s="4"/>
      <c r="H17" s="4"/>
      <c r="I17" s="4"/>
      <c r="J17" s="4"/>
      <c r="K17" s="4"/>
      <c r="L17" s="4"/>
      <c r="M17" s="4"/>
      <c r="N17" s="4"/>
      <c r="O17" s="4"/>
      <c r="P17" s="4"/>
      <c r="Q17" s="4"/>
      <c r="R17" s="4"/>
      <c r="S17" s="4"/>
      <c r="T17" s="4"/>
      <c r="U17" s="4"/>
      <c r="V17" s="4"/>
      <c r="W17" s="4"/>
      <c r="X17" s="4"/>
      <c r="Y17" s="4"/>
      <c r="Z17" s="4"/>
    </row>
    <row r="18" spans="1:26" ht="18" customHeight="1">
      <c r="A18" s="4"/>
      <c r="B18" s="28"/>
      <c r="C18" s="16" t="s">
        <v>15</v>
      </c>
      <c r="D18" s="17">
        <f>D4/150</f>
        <v>8</v>
      </c>
      <c r="E18" s="4"/>
      <c r="F18" s="4"/>
      <c r="G18" s="4"/>
      <c r="H18" s="4"/>
      <c r="I18" s="4"/>
      <c r="J18" s="4"/>
      <c r="K18" s="4"/>
      <c r="L18" s="4"/>
      <c r="M18" s="4"/>
      <c r="N18" s="4"/>
      <c r="O18" s="4"/>
      <c r="P18" s="4"/>
      <c r="Q18" s="4"/>
      <c r="R18" s="4"/>
      <c r="S18" s="4"/>
      <c r="T18" s="4"/>
      <c r="U18" s="4"/>
      <c r="V18" s="4"/>
      <c r="W18" s="4"/>
      <c r="X18" s="4"/>
      <c r="Y18" s="4"/>
      <c r="Z18" s="4"/>
    </row>
    <row r="19" spans="1:26" ht="18" customHeight="1">
      <c r="A19" s="4"/>
      <c r="B19" s="28"/>
      <c r="C19" s="18" t="s">
        <v>16</v>
      </c>
      <c r="D19" s="19">
        <f>D4*4%</f>
        <v>48</v>
      </c>
      <c r="E19" s="4"/>
      <c r="F19" s="4"/>
      <c r="G19" s="4"/>
      <c r="H19" s="4"/>
      <c r="I19" s="4"/>
      <c r="J19" s="4"/>
      <c r="K19" s="4"/>
      <c r="L19" s="4"/>
      <c r="M19" s="4"/>
      <c r="N19" s="4"/>
      <c r="O19" s="4"/>
      <c r="P19" s="4"/>
      <c r="Q19" s="4"/>
      <c r="R19" s="4"/>
      <c r="S19" s="4"/>
      <c r="T19" s="4"/>
      <c r="U19" s="4"/>
      <c r="V19" s="4"/>
      <c r="W19" s="4"/>
      <c r="X19" s="4"/>
      <c r="Y19" s="4"/>
      <c r="Z19" s="4"/>
    </row>
    <row r="20" spans="1:26" ht="22.5" customHeight="1">
      <c r="A20" s="4"/>
      <c r="B20" s="29"/>
      <c r="C20" s="14" t="s">
        <v>17</v>
      </c>
      <c r="D20" s="42">
        <f>SUM(D5:D19)</f>
        <v>611.973597359736</v>
      </c>
      <c r="E20" s="4"/>
      <c r="F20" s="4"/>
      <c r="G20" s="4"/>
      <c r="H20" s="4"/>
      <c r="I20" s="4"/>
      <c r="J20" s="4"/>
      <c r="K20" s="4"/>
      <c r="L20" s="4"/>
      <c r="M20" s="4"/>
      <c r="N20" s="4"/>
      <c r="O20" s="4"/>
      <c r="P20" s="4"/>
      <c r="Q20" s="4"/>
      <c r="R20" s="4"/>
      <c r="S20" s="4"/>
      <c r="T20" s="4"/>
      <c r="U20" s="4"/>
      <c r="V20" s="4"/>
      <c r="W20" s="4"/>
      <c r="X20" s="4"/>
      <c r="Y20" s="4"/>
      <c r="Z20" s="4"/>
    </row>
    <row r="21" spans="1:26" ht="7.5" customHeight="1">
      <c r="A21" s="4"/>
      <c r="B21" s="6"/>
      <c r="C21" s="6"/>
      <c r="D21" s="6"/>
      <c r="E21" s="4"/>
      <c r="F21" s="4"/>
      <c r="G21" s="4"/>
      <c r="H21" s="4"/>
      <c r="I21" s="4"/>
      <c r="J21" s="4"/>
      <c r="K21" s="4"/>
      <c r="L21" s="4"/>
      <c r="M21" s="4"/>
      <c r="N21" s="4"/>
      <c r="O21" s="4"/>
      <c r="P21" s="4"/>
      <c r="Q21" s="4"/>
      <c r="R21" s="4"/>
      <c r="S21" s="4"/>
      <c r="T21" s="4"/>
      <c r="U21" s="4"/>
      <c r="V21" s="4"/>
      <c r="W21" s="4"/>
      <c r="X21" s="4"/>
      <c r="Y21" s="4"/>
      <c r="Z21" s="4"/>
    </row>
    <row r="22" spans="1:26" ht="22.5" customHeight="1">
      <c r="A22" s="4"/>
      <c r="B22" s="23" t="s">
        <v>18</v>
      </c>
      <c r="C22" s="24"/>
      <c r="D22" s="41">
        <f>D20/4</f>
        <v>152.993399339934</v>
      </c>
      <c r="E22" s="4"/>
      <c r="F22" s="4"/>
      <c r="G22" s="4"/>
      <c r="H22" s="4"/>
      <c r="I22" s="4"/>
      <c r="J22" s="4"/>
      <c r="K22" s="4"/>
      <c r="L22" s="4"/>
      <c r="M22" s="4"/>
      <c r="N22" s="4"/>
      <c r="O22" s="4"/>
      <c r="P22" s="4"/>
      <c r="Q22" s="4"/>
      <c r="R22" s="4"/>
      <c r="S22" s="4"/>
      <c r="T22" s="4"/>
      <c r="U22" s="4"/>
      <c r="V22" s="4"/>
      <c r="W22" s="4"/>
      <c r="X22" s="4"/>
      <c r="Y22" s="4"/>
      <c r="Z22" s="4"/>
    </row>
    <row r="23" spans="1:26" ht="22.5" customHeight="1">
      <c r="A23" s="4"/>
      <c r="B23" s="21" t="s">
        <v>25</v>
      </c>
      <c r="C23" s="22"/>
      <c r="D23" s="22"/>
      <c r="E23" s="4"/>
      <c r="F23" s="4"/>
      <c r="G23" s="4"/>
      <c r="H23" s="4"/>
      <c r="I23" s="4"/>
      <c r="J23" s="4"/>
      <c r="K23" s="4"/>
      <c r="L23" s="4"/>
      <c r="M23" s="4"/>
      <c r="N23" s="4"/>
      <c r="O23" s="4"/>
      <c r="P23" s="4"/>
      <c r="Q23" s="4"/>
      <c r="R23" s="4"/>
      <c r="S23" s="4"/>
      <c r="T23" s="4"/>
      <c r="U23" s="4"/>
      <c r="V23" s="4"/>
      <c r="W23" s="4"/>
      <c r="X23" s="4"/>
      <c r="Y23" s="4"/>
      <c r="Z23" s="4"/>
    </row>
    <row r="24" spans="1:26" ht="18" customHeight="1">
      <c r="A24" s="4"/>
      <c r="B24" s="7"/>
      <c r="C24" s="7"/>
      <c r="D24" s="7"/>
      <c r="E24" s="4"/>
      <c r="F24" s="4"/>
      <c r="G24" s="4"/>
      <c r="H24" s="4"/>
      <c r="I24" s="4"/>
      <c r="J24" s="4"/>
      <c r="K24" s="4"/>
      <c r="L24" s="4"/>
      <c r="M24" s="4"/>
      <c r="N24" s="4"/>
      <c r="O24" s="4"/>
      <c r="P24" s="4"/>
      <c r="Q24" s="4"/>
      <c r="R24" s="4"/>
      <c r="S24" s="4"/>
      <c r="T24" s="4"/>
      <c r="U24" s="4"/>
      <c r="V24" s="4"/>
      <c r="W24" s="4"/>
      <c r="X24" s="4"/>
      <c r="Y24" s="4"/>
      <c r="Z24" s="4"/>
    </row>
    <row r="25" spans="1:26" ht="18" customHeight="1">
      <c r="A25" s="4"/>
      <c r="B25" s="4"/>
      <c r="C25" s="4"/>
      <c r="E25" s="4"/>
      <c r="F25" s="4"/>
      <c r="G25" s="4"/>
      <c r="H25" s="4"/>
      <c r="I25" s="4"/>
      <c r="J25" s="4"/>
      <c r="K25" s="4"/>
      <c r="L25" s="4"/>
      <c r="M25" s="4"/>
      <c r="N25" s="4"/>
      <c r="O25" s="4"/>
      <c r="P25" s="4"/>
      <c r="Q25" s="4"/>
      <c r="R25" s="4"/>
      <c r="S25" s="4"/>
      <c r="T25" s="4"/>
      <c r="U25" s="4"/>
      <c r="V25" s="4"/>
      <c r="W25" s="4"/>
      <c r="X25" s="4"/>
      <c r="Y25" s="4"/>
      <c r="Z25" s="4"/>
    </row>
    <row r="26" spans="1:26" ht="18"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30" customHeight="1">
      <c r="A35" s="8"/>
      <c r="B35" s="9" t="s">
        <v>22</v>
      </c>
      <c r="C35" s="8"/>
      <c r="D35" s="8"/>
      <c r="E35" s="8"/>
      <c r="F35" s="8"/>
      <c r="G35" s="8"/>
      <c r="H35" s="8"/>
      <c r="I35" s="8"/>
      <c r="J35" s="8"/>
      <c r="K35" s="8"/>
      <c r="L35" s="8"/>
      <c r="M35" s="8"/>
      <c r="N35" s="8"/>
      <c r="O35" s="8"/>
      <c r="P35" s="8"/>
      <c r="Q35" s="8"/>
      <c r="R35" s="8"/>
      <c r="S35" s="8"/>
      <c r="T35" s="8"/>
      <c r="U35" s="8"/>
      <c r="V35" s="8"/>
      <c r="W35" s="8"/>
      <c r="X35" s="8"/>
      <c r="Y35" s="8"/>
      <c r="Z35" s="8"/>
    </row>
    <row r="36" spans="1:26" ht="18"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8"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8"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8"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8"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8"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8"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8"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8"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8"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8"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8"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8"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8"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8"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8"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8"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8"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8"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8"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8"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8"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8"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8"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8"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8"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8"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8"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8"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8"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8"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8"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8"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8"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8"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8"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8"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8"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8"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8"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8"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8"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8"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8"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8"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8"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8"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8"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8"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8"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8"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8"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8"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8"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8"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8"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8"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8"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8"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8"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8"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8"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8"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8"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8"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8"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8"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8"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8"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8"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8"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8"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8"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8"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8"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8"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8"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8"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8"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8"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8"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8"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8"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8"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8"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8"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8"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8"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8"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8"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8"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8"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8"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8"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8"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8"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8"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8"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8"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8"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8"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8"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8"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8"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8"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8"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8"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8"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8"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8"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8"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8"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8"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8"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8"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8"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8"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8"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8"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8"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8"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8"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8"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8"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8"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8"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8"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8"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8"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8"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8"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8"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8"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8"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8"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8"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8"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8"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8"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8"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8"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8"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8"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8"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8"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8"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8"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8"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8"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mergeCells count="5">
    <mergeCell ref="B23:D23"/>
    <mergeCell ref="B22:C22"/>
    <mergeCell ref="B4:C4"/>
    <mergeCell ref="B6:B20"/>
    <mergeCell ref="B1:D1"/>
  </mergeCells>
  <printOptions/>
  <pageMargins left="0.7480314960629921" right="0.7480314960629921" top="0.984251968503937" bottom="0.984251968503937"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Z1000"/>
  <sheetViews>
    <sheetView showGridLines="0" zoomScalePageLayoutView="0" workbookViewId="0" topLeftCell="A1">
      <pane ySplit="1" topLeftCell="A8" activePane="bottomLeft" state="frozen"/>
      <selection pane="topLeft" activeCell="A1" sqref="A1"/>
      <selection pane="bottomLeft" activeCell="B1" sqref="B1:D1"/>
    </sheetView>
  </sheetViews>
  <sheetFormatPr defaultColWidth="11.21484375" defaultRowHeight="15" customHeight="1"/>
  <cols>
    <col min="1" max="1" width="1.88671875" style="0" customWidth="1"/>
    <col min="2" max="2" width="26.3359375" style="0" customWidth="1"/>
    <col min="3" max="3" width="30.88671875" style="0" customWidth="1"/>
    <col min="4" max="4" width="20.4453125" style="0" customWidth="1"/>
    <col min="5" max="26" width="10.99609375" style="0" customWidth="1"/>
  </cols>
  <sheetData>
    <row r="1" spans="1:26" ht="52.5" customHeight="1">
      <c r="A1" s="1"/>
      <c r="B1" s="32" t="s">
        <v>20</v>
      </c>
      <c r="C1" s="33"/>
      <c r="D1" s="33"/>
      <c r="E1" s="2"/>
      <c r="F1" s="2"/>
      <c r="G1" s="2"/>
      <c r="H1" s="2"/>
      <c r="I1" s="2"/>
      <c r="J1" s="2"/>
      <c r="K1" s="2"/>
      <c r="L1" s="2"/>
      <c r="M1" s="2"/>
      <c r="N1" s="2"/>
      <c r="O1" s="2"/>
      <c r="P1" s="2"/>
      <c r="Q1" s="2"/>
      <c r="R1" s="2"/>
      <c r="S1" s="2"/>
      <c r="T1" s="2"/>
      <c r="U1" s="2"/>
      <c r="V1" s="2"/>
      <c r="W1" s="2"/>
      <c r="X1" s="2"/>
      <c r="Y1" s="2"/>
      <c r="Z1" s="2"/>
    </row>
    <row r="2" spans="1:26" ht="17.25" customHeight="1">
      <c r="A2" s="4"/>
      <c r="B2" s="4"/>
      <c r="C2" s="4"/>
      <c r="D2" s="4"/>
      <c r="E2" s="4"/>
      <c r="F2" s="4"/>
      <c r="G2" s="4"/>
      <c r="H2" s="4"/>
      <c r="I2" s="4"/>
      <c r="J2" s="4"/>
      <c r="K2" s="4"/>
      <c r="L2" s="4"/>
      <c r="M2" s="4"/>
      <c r="N2" s="4"/>
      <c r="O2" s="4"/>
      <c r="P2" s="4"/>
      <c r="Q2" s="4"/>
      <c r="R2" s="4"/>
      <c r="S2" s="4"/>
      <c r="T2" s="4"/>
      <c r="U2" s="4"/>
      <c r="V2" s="4"/>
      <c r="W2" s="4"/>
      <c r="X2" s="4"/>
      <c r="Y2" s="4"/>
      <c r="Z2" s="4"/>
    </row>
    <row r="3" spans="1:26" ht="7.5" customHeight="1">
      <c r="A3" s="4"/>
      <c r="B3" s="10"/>
      <c r="C3" s="10"/>
      <c r="D3" s="10"/>
      <c r="E3" s="4"/>
      <c r="F3" s="4"/>
      <c r="G3" s="4"/>
      <c r="H3" s="4"/>
      <c r="I3" s="4"/>
      <c r="J3" s="4"/>
      <c r="K3" s="4"/>
      <c r="L3" s="4"/>
      <c r="M3" s="4"/>
      <c r="N3" s="4"/>
      <c r="O3" s="4"/>
      <c r="P3" s="4"/>
      <c r="Q3" s="4"/>
      <c r="R3" s="4"/>
      <c r="S3" s="4"/>
      <c r="T3" s="4"/>
      <c r="U3" s="4"/>
      <c r="V3" s="4"/>
      <c r="W3" s="4"/>
      <c r="X3" s="4"/>
      <c r="Y3" s="4"/>
      <c r="Z3" s="4"/>
    </row>
    <row r="4" spans="1:26" ht="18">
      <c r="A4" s="4"/>
      <c r="B4" s="25" t="s">
        <v>0</v>
      </c>
      <c r="C4" s="26"/>
      <c r="D4" s="11">
        <v>1200</v>
      </c>
      <c r="E4" s="4"/>
      <c r="F4" s="4"/>
      <c r="G4" s="4"/>
      <c r="H4" s="4"/>
      <c r="I4" s="4"/>
      <c r="J4" s="4"/>
      <c r="K4" s="4"/>
      <c r="L4" s="4"/>
      <c r="M4" s="4"/>
      <c r="N4" s="4"/>
      <c r="O4" s="4"/>
      <c r="P4" s="4"/>
      <c r="Q4" s="4"/>
      <c r="R4" s="4"/>
      <c r="S4" s="4"/>
      <c r="T4" s="4"/>
      <c r="U4" s="4"/>
      <c r="V4" s="4"/>
      <c r="W4" s="4"/>
      <c r="X4" s="4"/>
      <c r="Y4" s="4"/>
      <c r="Z4" s="4"/>
    </row>
    <row r="5" spans="1:26" ht="7.5" customHeight="1">
      <c r="A5" s="4"/>
      <c r="B5" s="10"/>
      <c r="C5" s="12"/>
      <c r="D5" s="13"/>
      <c r="E5" s="4"/>
      <c r="F5" s="4"/>
      <c r="G5" s="4"/>
      <c r="H5" s="4"/>
      <c r="I5" s="4"/>
      <c r="J5" s="4"/>
      <c r="K5" s="4"/>
      <c r="L5" s="4"/>
      <c r="M5" s="4"/>
      <c r="N5" s="4"/>
      <c r="O5" s="4"/>
      <c r="P5" s="4"/>
      <c r="Q5" s="4"/>
      <c r="R5" s="4"/>
      <c r="S5" s="4"/>
      <c r="T5" s="4"/>
      <c r="U5" s="4"/>
      <c r="V5" s="4"/>
      <c r="W5" s="4"/>
      <c r="X5" s="4"/>
      <c r="Y5" s="4"/>
      <c r="Z5" s="4"/>
    </row>
    <row r="6" spans="1:26" ht="18" customHeight="1">
      <c r="A6" s="4"/>
      <c r="B6" s="27" t="s">
        <v>1</v>
      </c>
      <c r="C6" s="34" t="s">
        <v>2</v>
      </c>
      <c r="D6" s="35">
        <f>D4/12.5</f>
        <v>96</v>
      </c>
      <c r="E6" s="4"/>
      <c r="F6" s="4"/>
      <c r="G6" s="4"/>
      <c r="H6" s="4"/>
      <c r="I6" s="4"/>
      <c r="J6" s="4"/>
      <c r="K6" s="4"/>
      <c r="L6" s="4"/>
      <c r="M6" s="4"/>
      <c r="N6" s="4"/>
      <c r="O6" s="4"/>
      <c r="P6" s="4"/>
      <c r="Q6" s="4"/>
      <c r="R6" s="4"/>
      <c r="S6" s="4"/>
      <c r="T6" s="4"/>
      <c r="U6" s="4"/>
      <c r="V6" s="4"/>
      <c r="W6" s="4"/>
      <c r="X6" s="4"/>
      <c r="Y6" s="4"/>
      <c r="Z6" s="4"/>
    </row>
    <row r="7" spans="1:26" ht="18" customHeight="1">
      <c r="A7" s="4"/>
      <c r="B7" s="28"/>
      <c r="C7" s="36" t="s">
        <v>3</v>
      </c>
      <c r="D7" s="37">
        <f>D4*0.2</f>
        <v>240</v>
      </c>
      <c r="E7" s="4"/>
      <c r="F7" s="4"/>
      <c r="G7" s="4"/>
      <c r="H7" s="4"/>
      <c r="I7" s="4"/>
      <c r="J7" s="4"/>
      <c r="K7" s="4"/>
      <c r="L7" s="4"/>
      <c r="M7" s="4"/>
      <c r="N7" s="4"/>
      <c r="O7" s="4"/>
      <c r="P7" s="4"/>
      <c r="Q7" s="4"/>
      <c r="R7" s="4"/>
      <c r="S7" s="4"/>
      <c r="T7" s="4"/>
      <c r="U7" s="4"/>
      <c r="V7" s="4"/>
      <c r="W7" s="4"/>
      <c r="X7" s="4"/>
      <c r="Y7" s="4"/>
      <c r="Z7" s="4"/>
    </row>
    <row r="8" spans="1:26" ht="18" customHeight="1">
      <c r="A8" s="4"/>
      <c r="B8" s="28"/>
      <c r="C8" s="36" t="s">
        <v>5</v>
      </c>
      <c r="D8" s="37">
        <v>0</v>
      </c>
      <c r="E8" s="4"/>
      <c r="F8" s="4"/>
      <c r="G8" s="4"/>
      <c r="H8" s="4"/>
      <c r="I8" s="4"/>
      <c r="J8" s="4"/>
      <c r="K8" s="4"/>
      <c r="L8" s="4"/>
      <c r="M8" s="4"/>
      <c r="N8" s="4"/>
      <c r="O8" s="4"/>
      <c r="P8" s="4"/>
      <c r="Q8" s="4"/>
      <c r="R8" s="4"/>
      <c r="S8" s="4"/>
      <c r="T8" s="4"/>
      <c r="U8" s="4"/>
      <c r="V8" s="4"/>
      <c r="W8" s="4"/>
      <c r="X8" s="4"/>
      <c r="Y8" s="4"/>
      <c r="Z8" s="4"/>
    </row>
    <row r="9" spans="1:26" ht="18" customHeight="1">
      <c r="A9" s="4"/>
      <c r="B9" s="28"/>
      <c r="C9" s="39" t="s">
        <v>6</v>
      </c>
      <c r="D9" s="40">
        <v>0</v>
      </c>
      <c r="E9" s="4"/>
      <c r="F9" s="4"/>
      <c r="G9" s="4"/>
      <c r="H9" s="4"/>
      <c r="I9" s="4"/>
      <c r="J9" s="4"/>
      <c r="K9" s="4"/>
      <c r="L9" s="4"/>
      <c r="M9" s="4"/>
      <c r="N9" s="4"/>
      <c r="O9" s="4"/>
      <c r="P9" s="4"/>
      <c r="Q9" s="4"/>
      <c r="R9" s="4"/>
      <c r="S9" s="4"/>
      <c r="T9" s="4"/>
      <c r="U9" s="4"/>
      <c r="V9" s="4"/>
      <c r="W9" s="4"/>
      <c r="X9" s="4"/>
      <c r="Y9" s="4"/>
      <c r="Z9" s="4"/>
    </row>
    <row r="10" spans="1:26" ht="18" customHeight="1">
      <c r="A10" s="4"/>
      <c r="B10" s="28"/>
      <c r="C10" s="36" t="s">
        <v>7</v>
      </c>
      <c r="D10" s="37">
        <v>0</v>
      </c>
      <c r="E10" s="4"/>
      <c r="F10" s="4"/>
      <c r="G10" s="4"/>
      <c r="H10" s="4"/>
      <c r="I10" s="4"/>
      <c r="J10" s="4"/>
      <c r="K10" s="4"/>
      <c r="L10" s="4"/>
      <c r="M10" s="4"/>
      <c r="N10" s="4"/>
      <c r="O10" s="4"/>
      <c r="P10" s="4"/>
      <c r="Q10" s="4"/>
      <c r="R10" s="4"/>
      <c r="S10" s="4"/>
      <c r="T10" s="4"/>
      <c r="U10" s="4"/>
      <c r="V10" s="4"/>
      <c r="W10" s="4"/>
      <c r="X10" s="4"/>
      <c r="Y10" s="4"/>
      <c r="Z10" s="4"/>
    </row>
    <row r="11" spans="1:26" ht="18" customHeight="1">
      <c r="A11" s="4"/>
      <c r="B11" s="28"/>
      <c r="C11" s="34" t="s">
        <v>8</v>
      </c>
      <c r="D11" s="35">
        <v>0</v>
      </c>
      <c r="E11" s="4"/>
      <c r="F11" s="4"/>
      <c r="G11" s="4"/>
      <c r="H11" s="4"/>
      <c r="I11" s="4"/>
      <c r="J11" s="4"/>
      <c r="K11" s="4"/>
      <c r="L11" s="4"/>
      <c r="M11" s="4"/>
      <c r="N11" s="4"/>
      <c r="O11" s="4"/>
      <c r="P11" s="4"/>
      <c r="Q11" s="4"/>
      <c r="R11" s="4"/>
      <c r="S11" s="4"/>
      <c r="T11" s="4"/>
      <c r="U11" s="4"/>
      <c r="V11" s="4"/>
      <c r="W11" s="4"/>
      <c r="X11" s="4"/>
      <c r="Y11" s="4"/>
      <c r="Z11" s="4"/>
    </row>
    <row r="12" spans="1:26" ht="18" customHeight="1">
      <c r="A12" s="4"/>
      <c r="B12" s="28"/>
      <c r="C12" s="39" t="s">
        <v>4</v>
      </c>
      <c r="D12" s="40">
        <f>D4/12</f>
        <v>100</v>
      </c>
      <c r="E12" s="4"/>
      <c r="F12" s="4"/>
      <c r="G12" s="4"/>
      <c r="H12" s="4"/>
      <c r="I12" s="4"/>
      <c r="J12" s="4"/>
      <c r="K12" s="4"/>
      <c r="L12" s="4"/>
      <c r="M12" s="4"/>
      <c r="N12" s="4"/>
      <c r="O12" s="4"/>
      <c r="P12" s="4"/>
      <c r="Q12" s="4"/>
      <c r="R12" s="4"/>
      <c r="S12" s="4"/>
      <c r="T12" s="4"/>
      <c r="U12" s="4"/>
      <c r="V12" s="4"/>
      <c r="W12" s="4"/>
      <c r="X12" s="4"/>
      <c r="Y12" s="4"/>
      <c r="Z12" s="4"/>
    </row>
    <row r="13" spans="1:26" ht="18" customHeight="1">
      <c r="A13" s="4"/>
      <c r="B13" s="28"/>
      <c r="C13" s="36" t="s">
        <v>9</v>
      </c>
      <c r="D13" s="37">
        <f>D4/36</f>
        <v>33.333333333333336</v>
      </c>
      <c r="E13" s="4"/>
      <c r="F13" s="4"/>
      <c r="G13" s="4"/>
      <c r="H13" s="4"/>
      <c r="I13" s="4"/>
      <c r="J13" s="4"/>
      <c r="K13" s="4"/>
      <c r="L13" s="4"/>
      <c r="M13" s="4"/>
      <c r="N13" s="4"/>
      <c r="O13" s="4"/>
      <c r="P13" s="4"/>
      <c r="Q13" s="4"/>
      <c r="R13" s="4"/>
      <c r="S13" s="4"/>
      <c r="T13" s="4"/>
      <c r="U13" s="4"/>
      <c r="V13" s="4"/>
      <c r="W13" s="4"/>
      <c r="X13" s="4"/>
      <c r="Y13" s="4"/>
      <c r="Z13" s="4"/>
    </row>
    <row r="14" spans="1:26" ht="18" customHeight="1">
      <c r="A14" s="4"/>
      <c r="B14" s="28"/>
      <c r="C14" s="39" t="s">
        <v>10</v>
      </c>
      <c r="D14" s="40">
        <f>D4/12</f>
        <v>100</v>
      </c>
      <c r="E14" s="4"/>
      <c r="F14" s="4"/>
      <c r="G14" s="4"/>
      <c r="H14" s="4"/>
      <c r="I14" s="4"/>
      <c r="J14" s="4"/>
      <c r="K14" s="4"/>
      <c r="L14" s="4"/>
      <c r="M14" s="4"/>
      <c r="N14" s="4"/>
      <c r="O14" s="4"/>
      <c r="P14" s="4"/>
      <c r="Q14" s="4"/>
      <c r="R14" s="4"/>
      <c r="S14" s="4"/>
      <c r="T14" s="4"/>
      <c r="U14" s="4"/>
      <c r="V14" s="4"/>
      <c r="W14" s="4"/>
      <c r="X14" s="4"/>
      <c r="Y14" s="4"/>
      <c r="Z14" s="4"/>
    </row>
    <row r="15" spans="1:26" ht="18" customHeight="1">
      <c r="A15" s="4"/>
      <c r="B15" s="28"/>
      <c r="C15" s="36" t="s">
        <v>11</v>
      </c>
      <c r="D15" s="37">
        <f>D4/150</f>
        <v>8</v>
      </c>
      <c r="E15" s="4"/>
      <c r="F15" s="4"/>
      <c r="G15" s="4"/>
      <c r="H15" s="4"/>
      <c r="I15" s="4"/>
      <c r="J15" s="4"/>
      <c r="K15" s="4"/>
      <c r="L15" s="4"/>
      <c r="M15" s="4"/>
      <c r="N15" s="4"/>
      <c r="O15" s="4"/>
      <c r="P15" s="4"/>
      <c r="Q15" s="4"/>
      <c r="R15" s="4"/>
      <c r="S15" s="4"/>
      <c r="T15" s="4"/>
      <c r="U15" s="4"/>
      <c r="V15" s="4"/>
      <c r="W15" s="4"/>
      <c r="X15" s="4"/>
      <c r="Y15" s="4"/>
      <c r="Z15" s="4"/>
    </row>
    <row r="16" spans="1:26" ht="18" customHeight="1">
      <c r="A16" s="4"/>
      <c r="B16" s="28"/>
      <c r="C16" s="39" t="s">
        <v>12</v>
      </c>
      <c r="D16" s="40">
        <f>D4/454.5</f>
        <v>2.6402640264026402</v>
      </c>
      <c r="E16" s="4"/>
      <c r="F16" s="4"/>
      <c r="G16" s="4"/>
      <c r="H16" s="4"/>
      <c r="I16" s="4"/>
      <c r="J16" s="4"/>
      <c r="K16" s="4"/>
      <c r="L16" s="4"/>
      <c r="M16" s="4"/>
      <c r="N16" s="4"/>
      <c r="O16" s="4"/>
      <c r="P16" s="4"/>
      <c r="Q16" s="4"/>
      <c r="R16" s="4"/>
      <c r="S16" s="4"/>
      <c r="T16" s="4"/>
      <c r="U16" s="4"/>
      <c r="V16" s="4"/>
      <c r="W16" s="4"/>
      <c r="X16" s="4"/>
      <c r="Y16" s="4"/>
      <c r="Z16" s="4"/>
    </row>
    <row r="17" spans="1:26" ht="18" customHeight="1">
      <c r="A17" s="4"/>
      <c r="B17" s="28"/>
      <c r="C17" s="36" t="s">
        <v>13</v>
      </c>
      <c r="D17" s="37">
        <f>D4/150</f>
        <v>8</v>
      </c>
      <c r="E17" s="4"/>
      <c r="F17" s="4"/>
      <c r="G17" s="4"/>
      <c r="H17" s="4"/>
      <c r="I17" s="4"/>
      <c r="J17" s="4"/>
      <c r="K17" s="4"/>
      <c r="L17" s="4"/>
      <c r="M17" s="4"/>
      <c r="N17" s="4"/>
      <c r="O17" s="4"/>
      <c r="P17" s="4"/>
      <c r="Q17" s="4"/>
      <c r="R17" s="4"/>
      <c r="S17" s="4"/>
      <c r="T17" s="4"/>
      <c r="U17" s="4"/>
      <c r="V17" s="4"/>
      <c r="W17" s="4"/>
      <c r="X17" s="4"/>
      <c r="Y17" s="4"/>
      <c r="Z17" s="4"/>
    </row>
    <row r="18" spans="1:26" ht="18" customHeight="1">
      <c r="A18" s="4"/>
      <c r="B18" s="28"/>
      <c r="C18" s="39" t="s">
        <v>14</v>
      </c>
      <c r="D18" s="40">
        <f>D4/12</f>
        <v>100</v>
      </c>
      <c r="E18" s="4"/>
      <c r="F18" s="4"/>
      <c r="G18" s="4"/>
      <c r="H18" s="4"/>
      <c r="I18" s="4"/>
      <c r="J18" s="4"/>
      <c r="K18" s="4"/>
      <c r="L18" s="4"/>
      <c r="M18" s="4"/>
      <c r="N18" s="4"/>
      <c r="O18" s="4"/>
      <c r="P18" s="4"/>
      <c r="Q18" s="4"/>
      <c r="R18" s="4"/>
      <c r="S18" s="4"/>
      <c r="T18" s="4"/>
      <c r="U18" s="4"/>
      <c r="V18" s="4"/>
      <c r="W18" s="4"/>
      <c r="X18" s="4"/>
      <c r="Y18" s="4"/>
      <c r="Z18" s="4"/>
    </row>
    <row r="19" spans="1:26" ht="18" customHeight="1">
      <c r="A19" s="4"/>
      <c r="B19" s="28"/>
      <c r="C19" s="36" t="s">
        <v>15</v>
      </c>
      <c r="D19" s="37">
        <f>D4/150</f>
        <v>8</v>
      </c>
      <c r="E19" s="4"/>
      <c r="F19" s="4"/>
      <c r="G19" s="4"/>
      <c r="H19" s="4"/>
      <c r="I19" s="4"/>
      <c r="J19" s="4"/>
      <c r="K19" s="4"/>
      <c r="L19" s="4"/>
      <c r="M19" s="4"/>
      <c r="N19" s="4"/>
      <c r="O19" s="4"/>
      <c r="P19" s="4"/>
      <c r="Q19" s="4"/>
      <c r="R19" s="4"/>
      <c r="S19" s="4"/>
      <c r="T19" s="4"/>
      <c r="U19" s="4"/>
      <c r="V19" s="4"/>
      <c r="W19" s="4"/>
      <c r="X19" s="4"/>
      <c r="Y19" s="4"/>
      <c r="Z19" s="4"/>
    </row>
    <row r="20" spans="1:26" ht="18" customHeight="1">
      <c r="A20" s="4"/>
      <c r="B20" s="28"/>
      <c r="C20" s="39" t="s">
        <v>16</v>
      </c>
      <c r="D20" s="40"/>
      <c r="E20" s="4"/>
      <c r="F20" s="4"/>
      <c r="G20" s="4"/>
      <c r="H20" s="4"/>
      <c r="I20" s="4"/>
      <c r="J20" s="4"/>
      <c r="K20" s="4"/>
      <c r="L20" s="4"/>
      <c r="M20" s="4"/>
      <c r="N20" s="4"/>
      <c r="O20" s="4"/>
      <c r="P20" s="4"/>
      <c r="Q20" s="4"/>
      <c r="R20" s="4"/>
      <c r="S20" s="4"/>
      <c r="T20" s="4"/>
      <c r="U20" s="4"/>
      <c r="V20" s="4"/>
      <c r="W20" s="4"/>
      <c r="X20" s="4"/>
      <c r="Y20" s="4"/>
      <c r="Z20" s="4"/>
    </row>
    <row r="21" spans="1:26" ht="22.5" customHeight="1">
      <c r="A21" s="4"/>
      <c r="B21" s="29"/>
      <c r="C21" s="14" t="s">
        <v>17</v>
      </c>
      <c r="D21" s="15">
        <f>SUM(D6:D20)</f>
        <v>695.9735973597359</v>
      </c>
      <c r="E21" s="4"/>
      <c r="F21" s="4"/>
      <c r="G21" s="4"/>
      <c r="H21" s="4"/>
      <c r="I21" s="4"/>
      <c r="J21" s="4"/>
      <c r="K21" s="4"/>
      <c r="L21" s="4"/>
      <c r="M21" s="4"/>
      <c r="N21" s="4"/>
      <c r="O21" s="4"/>
      <c r="P21" s="4"/>
      <c r="Q21" s="4"/>
      <c r="R21" s="4"/>
      <c r="S21" s="4"/>
      <c r="T21" s="4"/>
      <c r="U21" s="4"/>
      <c r="V21" s="4"/>
      <c r="W21" s="4"/>
      <c r="X21" s="4"/>
      <c r="Y21" s="4"/>
      <c r="Z21" s="4"/>
    </row>
    <row r="22" spans="1:26" ht="7.5" customHeight="1">
      <c r="A22" s="4"/>
      <c r="B22" s="6"/>
      <c r="C22" s="6"/>
      <c r="D22" s="6"/>
      <c r="E22" s="4"/>
      <c r="F22" s="4"/>
      <c r="G22" s="4"/>
      <c r="H22" s="4"/>
      <c r="I22" s="4"/>
      <c r="J22" s="4"/>
      <c r="K22" s="4"/>
      <c r="L22" s="4"/>
      <c r="M22" s="4"/>
      <c r="N22" s="4"/>
      <c r="O22" s="4"/>
      <c r="P22" s="4"/>
      <c r="Q22" s="4"/>
      <c r="R22" s="4"/>
      <c r="S22" s="4"/>
      <c r="T22" s="4"/>
      <c r="U22" s="4"/>
      <c r="V22" s="4"/>
      <c r="W22" s="4"/>
      <c r="X22" s="4"/>
      <c r="Y22" s="4"/>
      <c r="Z22" s="4"/>
    </row>
    <row r="23" spans="1:26" ht="22.5" customHeight="1">
      <c r="A23" s="4"/>
      <c r="B23" s="23" t="s">
        <v>18</v>
      </c>
      <c r="C23" s="24"/>
      <c r="D23" s="20">
        <f>D21/4</f>
        <v>173.99339933993397</v>
      </c>
      <c r="E23" s="4"/>
      <c r="F23" s="4"/>
      <c r="G23" s="4"/>
      <c r="H23" s="4"/>
      <c r="I23" s="4"/>
      <c r="J23" s="4"/>
      <c r="K23" s="4"/>
      <c r="L23" s="4"/>
      <c r="M23" s="4"/>
      <c r="N23" s="4"/>
      <c r="O23" s="4"/>
      <c r="P23" s="4"/>
      <c r="Q23" s="4"/>
      <c r="R23" s="4"/>
      <c r="S23" s="4"/>
      <c r="T23" s="4"/>
      <c r="U23" s="4"/>
      <c r="V23" s="4"/>
      <c r="W23" s="4"/>
      <c r="X23" s="4"/>
      <c r="Y23" s="4"/>
      <c r="Z23" s="4"/>
    </row>
    <row r="24" spans="1:26" ht="22.5" customHeight="1">
      <c r="A24" s="4"/>
      <c r="B24" s="21" t="s">
        <v>19</v>
      </c>
      <c r="C24" s="22"/>
      <c r="D24" s="22"/>
      <c r="E24" s="4"/>
      <c r="F24" s="4"/>
      <c r="G24" s="4"/>
      <c r="H24" s="4"/>
      <c r="I24" s="4"/>
      <c r="J24" s="4"/>
      <c r="K24" s="4"/>
      <c r="L24" s="4"/>
      <c r="M24" s="4"/>
      <c r="N24" s="4"/>
      <c r="O24" s="4"/>
      <c r="P24" s="4"/>
      <c r="Q24" s="4"/>
      <c r="R24" s="4"/>
      <c r="S24" s="4"/>
      <c r="T24" s="4"/>
      <c r="U24" s="4"/>
      <c r="V24" s="4"/>
      <c r="W24" s="4"/>
      <c r="X24" s="4"/>
      <c r="Y24" s="4"/>
      <c r="Z24" s="4"/>
    </row>
    <row r="25" spans="1:26" ht="18" customHeight="1">
      <c r="A25" s="4"/>
      <c r="B25" s="7"/>
      <c r="C25" s="7"/>
      <c r="D25" s="7"/>
      <c r="E25" s="4"/>
      <c r="F25" s="4"/>
      <c r="G25" s="4"/>
      <c r="H25" s="4"/>
      <c r="I25" s="4"/>
      <c r="J25" s="4"/>
      <c r="K25" s="4"/>
      <c r="L25" s="4"/>
      <c r="M25" s="4"/>
      <c r="N25" s="4"/>
      <c r="O25" s="4"/>
      <c r="P25" s="4"/>
      <c r="Q25" s="4"/>
      <c r="R25" s="4"/>
      <c r="S25" s="4"/>
      <c r="T25" s="4"/>
      <c r="U25" s="4"/>
      <c r="V25" s="4"/>
      <c r="W25" s="4"/>
      <c r="X25" s="4"/>
      <c r="Y25" s="4"/>
      <c r="Z25" s="4"/>
    </row>
    <row r="26" spans="1:26" ht="18"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30" customHeight="1">
      <c r="A36" s="8"/>
      <c r="B36" s="9" t="s">
        <v>22</v>
      </c>
      <c r="C36" s="8"/>
      <c r="D36" s="8"/>
      <c r="E36" s="8"/>
      <c r="F36" s="8"/>
      <c r="G36" s="8"/>
      <c r="H36" s="8"/>
      <c r="I36" s="8"/>
      <c r="J36" s="8"/>
      <c r="K36" s="8"/>
      <c r="L36" s="8"/>
      <c r="M36" s="8"/>
      <c r="N36" s="8"/>
      <c r="O36" s="8"/>
      <c r="P36" s="8"/>
      <c r="Q36" s="8"/>
      <c r="R36" s="8"/>
      <c r="S36" s="8"/>
      <c r="T36" s="8"/>
      <c r="U36" s="8"/>
      <c r="V36" s="8"/>
      <c r="W36" s="8"/>
      <c r="X36" s="8"/>
      <c r="Y36" s="8"/>
      <c r="Z36" s="8"/>
    </row>
    <row r="37" spans="1:26" ht="18"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8"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8"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8"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8"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8"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8"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8"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8"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8"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8"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8"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8"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8"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8"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8"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8"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8"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8"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8"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8"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8"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8"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8"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8"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8"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8"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8"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8"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8"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8"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8"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8"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8"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8"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8"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8"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8"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8"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8"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8"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8"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8"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8"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8"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8"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8"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8"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8"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8"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8"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8"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8"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8"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8"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8"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8"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8"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8"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8"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8"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8"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8"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8"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8"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8"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8"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8"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8"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8"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8"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8"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8"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8"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8"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8"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8"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8"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8"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8"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8"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8"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8"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8"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8"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8"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8"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8"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8"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8"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8"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8"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8"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8"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8"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8"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8"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8"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8"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8"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8"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8"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8"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8"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8"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8"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8"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8"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8"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8"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8"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8"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8"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8"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8"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8"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8"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8"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8"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8"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8"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8"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8"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8"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8"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8"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8"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8"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8"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8"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8"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8"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8"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8"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8"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8"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8"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8"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8"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8"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8"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8"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8"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8"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8"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8"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8"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8"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8"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8"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mergeCells count="5">
    <mergeCell ref="B4:C4"/>
    <mergeCell ref="B6:B21"/>
    <mergeCell ref="B23:C23"/>
    <mergeCell ref="B24:D24"/>
    <mergeCell ref="B1:D1"/>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Z52"/>
  <sheetViews>
    <sheetView showGridLines="0" zoomScalePageLayoutView="0" workbookViewId="0" topLeftCell="A1">
      <pane ySplit="1" topLeftCell="A26" activePane="bottomLeft" state="frozen"/>
      <selection pane="topLeft" activeCell="A1" sqref="A1"/>
      <selection pane="bottomLeft" activeCell="A1" sqref="A1:G1"/>
    </sheetView>
  </sheetViews>
  <sheetFormatPr defaultColWidth="11.21484375" defaultRowHeight="15" customHeight="1"/>
  <cols>
    <col min="1" max="5" width="10.99609375" style="0" customWidth="1"/>
    <col min="6" max="6" width="21.3359375" style="0" customWidth="1"/>
    <col min="7" max="26" width="10.99609375" style="0" customWidth="1"/>
  </cols>
  <sheetData>
    <row r="1" spans="1:26" ht="52.5" customHeight="1">
      <c r="A1" s="32" t="s">
        <v>21</v>
      </c>
      <c r="B1" s="33"/>
      <c r="C1" s="33"/>
      <c r="D1" s="33"/>
      <c r="E1" s="33"/>
      <c r="F1" s="33"/>
      <c r="G1" s="33"/>
      <c r="H1" s="2"/>
      <c r="I1" s="2"/>
      <c r="J1" s="2"/>
      <c r="K1" s="2"/>
      <c r="L1" s="2"/>
      <c r="M1" s="2"/>
      <c r="N1" s="2"/>
      <c r="O1" s="2"/>
      <c r="P1" s="2"/>
      <c r="Q1" s="2"/>
      <c r="R1" s="2"/>
      <c r="S1" s="2"/>
      <c r="T1" s="2"/>
      <c r="U1" s="2"/>
      <c r="V1" s="2"/>
      <c r="W1" s="2"/>
      <c r="X1" s="2"/>
      <c r="Y1" s="2"/>
      <c r="Z1" s="2"/>
    </row>
    <row r="2" ht="18" customHeight="1"/>
    <row r="3" spans="1:26" ht="18" customHeight="1">
      <c r="A3" s="3"/>
      <c r="B3" s="3"/>
      <c r="C3" s="3"/>
      <c r="D3" s="3"/>
      <c r="E3" s="3"/>
      <c r="F3" s="3"/>
      <c r="G3" s="3"/>
      <c r="H3" s="3"/>
      <c r="I3" s="3"/>
      <c r="J3" s="3"/>
      <c r="K3" s="3"/>
      <c r="L3" s="3"/>
      <c r="M3" s="3"/>
      <c r="N3" s="3"/>
      <c r="O3" s="3"/>
      <c r="P3" s="3"/>
      <c r="Q3" s="3"/>
      <c r="R3" s="3"/>
      <c r="S3" s="3"/>
      <c r="T3" s="3"/>
      <c r="U3" s="3"/>
      <c r="V3" s="3"/>
      <c r="W3" s="3"/>
      <c r="X3" s="3"/>
      <c r="Y3" s="3"/>
      <c r="Z3" s="3"/>
    </row>
    <row r="4" spans="1:26" ht="18" customHeight="1">
      <c r="A4" s="3"/>
      <c r="B4" s="3"/>
      <c r="C4" s="3"/>
      <c r="D4" s="3"/>
      <c r="E4" s="3"/>
      <c r="F4" s="3"/>
      <c r="G4" s="3"/>
      <c r="H4" s="3"/>
      <c r="I4" s="3"/>
      <c r="J4" s="3"/>
      <c r="K4" s="3"/>
      <c r="L4" s="3"/>
      <c r="M4" s="3"/>
      <c r="N4" s="3"/>
      <c r="O4" s="3"/>
      <c r="P4" s="3"/>
      <c r="Q4" s="3"/>
      <c r="R4" s="3"/>
      <c r="S4" s="3"/>
      <c r="T4" s="3"/>
      <c r="U4" s="3"/>
      <c r="V4" s="3"/>
      <c r="W4" s="3"/>
      <c r="X4" s="3"/>
      <c r="Y4" s="3"/>
      <c r="Z4" s="3"/>
    </row>
    <row r="5" spans="1:26" ht="18" customHeight="1">
      <c r="A5" s="3"/>
      <c r="B5" s="3"/>
      <c r="C5" s="3"/>
      <c r="D5" s="3"/>
      <c r="E5" s="3"/>
      <c r="F5" s="3"/>
      <c r="G5" s="3"/>
      <c r="H5" s="3"/>
      <c r="I5" s="3"/>
      <c r="J5" s="3"/>
      <c r="K5" s="3"/>
      <c r="L5" s="3"/>
      <c r="M5" s="3"/>
      <c r="N5" s="3"/>
      <c r="O5" s="3"/>
      <c r="P5" s="3"/>
      <c r="Q5" s="3"/>
      <c r="R5" s="3"/>
      <c r="S5" s="3"/>
      <c r="T5" s="3"/>
      <c r="U5" s="3"/>
      <c r="V5" s="3"/>
      <c r="W5" s="3"/>
      <c r="X5" s="3"/>
      <c r="Y5" s="3"/>
      <c r="Z5" s="3"/>
    </row>
    <row r="6" spans="2:8" ht="18" customHeight="1">
      <c r="B6" s="5"/>
      <c r="C6" s="5"/>
      <c r="D6" s="5"/>
      <c r="E6" s="5"/>
      <c r="F6" s="5"/>
      <c r="G6" s="5"/>
      <c r="H6" s="5"/>
    </row>
    <row r="7" spans="2:8" ht="18" customHeight="1">
      <c r="B7" s="5"/>
      <c r="C7" s="5"/>
      <c r="D7" s="5"/>
      <c r="E7" s="5"/>
      <c r="F7" s="5"/>
      <c r="G7" s="5"/>
      <c r="H7" s="5"/>
    </row>
    <row r="8" spans="2:8" ht="18" customHeight="1">
      <c r="B8" s="5"/>
      <c r="C8" s="5"/>
      <c r="D8" s="5"/>
      <c r="E8" s="5"/>
      <c r="F8" s="5"/>
      <c r="G8" s="5"/>
      <c r="H8" s="5"/>
    </row>
    <row r="9" spans="2:8" ht="18" customHeight="1">
      <c r="B9" s="5"/>
      <c r="C9" s="5"/>
      <c r="D9" s="5"/>
      <c r="E9" s="5"/>
      <c r="F9" s="5"/>
      <c r="G9" s="5"/>
      <c r="H9" s="5"/>
    </row>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spans="1:26" ht="30" customHeight="1">
      <c r="A52" s="8"/>
      <c r="B52" s="9" t="s">
        <v>22</v>
      </c>
      <c r="C52" s="8"/>
      <c r="D52" s="8"/>
      <c r="E52" s="8"/>
      <c r="F52" s="8"/>
      <c r="G52" s="8"/>
      <c r="H52" s="8"/>
      <c r="I52" s="8"/>
      <c r="J52" s="8"/>
      <c r="K52" s="8"/>
      <c r="L52" s="8"/>
      <c r="M52" s="8"/>
      <c r="N52" s="8"/>
      <c r="O52" s="8"/>
      <c r="P52" s="8"/>
      <c r="Q52" s="8"/>
      <c r="R52" s="8"/>
      <c r="S52" s="8"/>
      <c r="T52" s="8"/>
      <c r="U52" s="8"/>
      <c r="V52" s="8"/>
      <c r="W52" s="8"/>
      <c r="X52" s="8"/>
      <c r="Y52" s="8"/>
      <c r="Z52" s="8"/>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sheetProtection/>
  <mergeCells count="1">
    <mergeCell ref="A1:G1"/>
  </mergeCells>
  <printOptions/>
  <pageMargins left="0.75" right="0.75" top="1" bottom="1"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Lima</dc:creator>
  <cp:keywords>EC Contábil</cp:keywords>
  <dc:description/>
  <cp:lastModifiedBy>EC Contábil</cp:lastModifiedBy>
  <cp:lastPrinted>2019-09-17T13:40:39Z</cp:lastPrinted>
  <dcterms:created xsi:type="dcterms:W3CDTF">2019-09-06T18:13:32Z</dcterms:created>
  <dcterms:modified xsi:type="dcterms:W3CDTF">2019-09-17T13:45:45Z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